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 updateLinks="never"/>
  <mc:AlternateContent xmlns:mc="http://schemas.openxmlformats.org/markup-compatibility/2006">
    <mc:Choice Requires="x15">
      <x15ac:absPath xmlns:x15ac="http://schemas.microsoft.com/office/spreadsheetml/2010/11/ac" url="/Users/jasonschroeder/Desktop/"/>
    </mc:Choice>
  </mc:AlternateContent>
  <xr:revisionPtr revIDLastSave="0" documentId="13_ncr:1_{F9CB1AB6-1C30-8B45-80B9-1A381518B1CE}" xr6:coauthVersionLast="47" xr6:coauthVersionMax="47" xr10:uidLastSave="{00000000-0000-0000-0000-000000000000}"/>
  <bookViews>
    <workbookView xWindow="0" yWindow="500" windowWidth="28800" windowHeight="16100" tabRatio="834" activeTab="1" xr2:uid="{00000000-000D-0000-FFFF-FFFF00000000}"/>
  </bookViews>
  <sheets>
    <sheet name="Takt Template" sheetId="83" r:id="rId1"/>
    <sheet name="Takt Guidelines" sheetId="87" r:id="rId2"/>
    <sheet name="Takt Plan - Macro" sheetId="86" r:id="rId3"/>
    <sheet name="Takt Plan - Norm" sheetId="84" r:id="rId4"/>
    <sheet name="Takt Plan - Micro" sheetId="85" r:id="rId5"/>
    <sheet name="WWP" sheetId="80" r:id="rId6"/>
    <sheet name="WWP Agenda" sheetId="81" r:id="rId7"/>
    <sheet name="PPCChart" sheetId="12" r:id="rId8"/>
    <sheet name="Variance" sheetId="25" r:id="rId9"/>
    <sheet name="VARChart " sheetId="11" r:id="rId10"/>
    <sheet name="Roadblocks" sheetId="55" r:id="rId11"/>
    <sheet name="Plus_Delta" sheetId="82" r:id="rId12"/>
    <sheet name="Parking Lot" sheetId="69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xlnm._FilterDatabase" localSheetId="8" hidden="1">Variance!$B$10:$E$46</definedName>
    <definedName name="_xlnm._FilterDatabase" localSheetId="5" hidden="1">WWP!$B$14:$S$66</definedName>
    <definedName name="_xlchart.v1.0" hidden="1">Variance!$X$15:$X$28</definedName>
    <definedName name="_xlchart.v1.1" hidden="1">Variance!$Y$14</definedName>
    <definedName name="_xlchart.v1.2" hidden="1">Variance!$Y$15:$Y$28</definedName>
    <definedName name="A">#REF!</definedName>
    <definedName name="ARE">OFFSET(#REF!,0,0,COUNTA(#REF!)-2,1)</definedName>
    <definedName name="AREA" localSheetId="11">OFFSET([1]JOBDATA!$M$3,0,0,COUNTA([1]JOBDATA!$M:$M)-2,1)</definedName>
    <definedName name="AREA" localSheetId="5">OFFSET([2]JOBDATA!$M$3,0,0,COUNTA([2]JOBDATA!$M:$M)-2,1)</definedName>
    <definedName name="AREA" localSheetId="6">OFFSET(#REF!,0,0,COUNTA(#REF!)-2,1)</definedName>
    <definedName name="AREA">OFFSET(#REF!,0,0,COUNTA(#REF!)-2,1)</definedName>
    <definedName name="B">#REF!</definedName>
    <definedName name="D">#REF!</definedName>
    <definedName name="E">#REF!</definedName>
    <definedName name="L">#REF!</definedName>
    <definedName name="LO" localSheetId="6">#REF!</definedName>
    <definedName name="LO">#REF!</definedName>
    <definedName name="LOE" localSheetId="6">#REF!</definedName>
    <definedName name="LOE">#REF!</definedName>
    <definedName name="LOR" localSheetId="6">#REF!</definedName>
    <definedName name="LOR">#REF!</definedName>
    <definedName name="LORI" localSheetId="11">#REF!</definedName>
    <definedName name="LORI" localSheetId="6">#REF!</definedName>
    <definedName name="LORI">#REF!</definedName>
    <definedName name="LOW" localSheetId="6">#REF!</definedName>
    <definedName name="LOW">#REF!</definedName>
    <definedName name="LRI">#REF!</definedName>
    <definedName name="NAM">OFFSET(#REF!,0,0,COUNTA(#REF!)-1,1)</definedName>
    <definedName name="Names" localSheetId="11">OFFSET([1]JOBDATA!$V$3,0,0,COUNTA([1]JOBDATA!$V:$V)-1,1)</definedName>
    <definedName name="Names" localSheetId="5">OFFSET([2]JOBDATA!$V$3,0,0,COUNTA([2]JOBDATA!$V:$V)-1,1)</definedName>
    <definedName name="Names" localSheetId="6">OFFSET(#REF!,0,0,COUNTA(#REF!)-1,1)</definedName>
    <definedName name="Names">OFFSET(#REF!,0,0,COUNTA(#REF!)-1,1)</definedName>
    <definedName name="OLE_LINK1" localSheetId="1">'Takt Guidelines'!$B$5</definedName>
    <definedName name="OLE_LINK2" localSheetId="1">'Takt Guidelines'!$B$5</definedName>
    <definedName name="_xlnm.Print_Area" localSheetId="7">PPCChart!$B$2:$AF$33</definedName>
    <definedName name="_xlnm.Print_Area" localSheetId="10">Roadblocks!$B$2:$L$40</definedName>
    <definedName name="_xlnm.Print_Area" localSheetId="9">'VARChart '!$B$2:$R$38</definedName>
    <definedName name="_xlnm.Print_Area" localSheetId="8">Variance!$B$4:$U$35</definedName>
    <definedName name="_xlnm.Print_Area" localSheetId="5">WWP!$A$1:$S$63</definedName>
    <definedName name="_xlnm.Print_Titles" localSheetId="7">PPCChart!$2:$12</definedName>
    <definedName name="_xlnm.Print_Titles" localSheetId="10">Roadblocks!$2:$11</definedName>
    <definedName name="_xlnm.Print_Titles" localSheetId="9">'VARChart '!$2:$11</definedName>
    <definedName name="_xlnm.Print_Titles" localSheetId="8">Variance!$4:$13</definedName>
    <definedName name="_xlnm.Print_Titles" localSheetId="5">WWP!$2:$13</definedName>
    <definedName name="SIX_">#REF!</definedName>
    <definedName name="SIX_WEEK" localSheetId="11">#REF!</definedName>
    <definedName name="SIX_WEEK" localSheetId="7">PPCChart!#REF!</definedName>
    <definedName name="SIX_WEEK" localSheetId="10">Roadblocks!$B$2:$N$40</definedName>
    <definedName name="SIX_WEEK" localSheetId="9">'VARChart '!#REF!</definedName>
    <definedName name="SIX_WEEK" localSheetId="8">Variance!#REF!</definedName>
    <definedName name="SIX_WEEK" localSheetId="5">WWP!#REF!</definedName>
    <definedName name="SIX_WEEK" localSheetId="6">#REF!</definedName>
    <definedName name="SIX_WEEK">#REF!</definedName>
    <definedName name="TE">#REF!</definedName>
    <definedName name="test" localSheetId="11">#REF!</definedName>
    <definedName name="test" localSheetId="5">#REF!</definedName>
    <definedName name="test" localSheetId="6">#REF!</definedName>
    <definedName name="test">#REF!</definedName>
    <definedName name="TR">OFFSET(#REF!,0,0,COUNTA(#REF!)-2,1)</definedName>
    <definedName name="TRADE" localSheetId="11">OFFSET([1]JOBDATA!$S$7,0,0,COUNTA([1]JOBDATA!$S:$S)-2,1)</definedName>
    <definedName name="TRADE" localSheetId="5">OFFSET([2]JOBDATA!$S$7,0,0,COUNTA([2]JOBDATA!$S:$S)-2,1)</definedName>
    <definedName name="TRADE" localSheetId="6">OFFSET(#REF!,0,0,COUNTA(#REF!)-2,1)</definedName>
    <definedName name="TRADE">OFFSET(#REF!,0,0,COUNTA(#REF!)-2,1)</definedName>
    <definedName name="WE">#REF!</definedName>
    <definedName name="WEEK_PLAN" localSheetId="11">#REF!</definedName>
    <definedName name="WEEK_PLAN" localSheetId="5">#REF!</definedName>
    <definedName name="WEEK_PLAN" localSheetId="6">#REF!</definedName>
    <definedName name="WEEK_PLAN">#REF!</definedName>
    <definedName name="WO">#REF!</definedName>
    <definedName name="WORK_PLAN" localSheetId="11">#REF!</definedName>
    <definedName name="WORK_PLAN" localSheetId="7">PPCChart!$B$2:$AC$35</definedName>
    <definedName name="WORK_PLAN" localSheetId="10">Roadblocks!$Q$2:$AQ$40</definedName>
    <definedName name="WORK_PLAN" localSheetId="9">'VARChart '!$B$2:$AC$34</definedName>
    <definedName name="WORK_PLAN" localSheetId="8">Variance!$B$4:$X$35</definedName>
    <definedName name="WORK_PLAN" localSheetId="5">WWP!$B$2:$S$66</definedName>
    <definedName name="WORK_PLAN" localSheetId="6">#REF!</definedName>
    <definedName name="WORK_PLAN">#REF!</definedName>
    <definedName name="WORKPLAN" localSheetId="6">#REF!</definedName>
    <definedName name="WORKPLAN">#REF!</definedName>
    <definedName name="WP">#REF!</definedName>
    <definedName name="WWP" localSheetId="11">#REF!</definedName>
    <definedName name="WWP" localSheetId="5">#REF!</definedName>
    <definedName name="WWP" localSheetId="6">#REF!</definedName>
    <definedName name="WWP">#REF!</definedName>
    <definedName name="Z">OFFSET(#REF!,0,0,COUNTA(#REF!)-2,1)</definedName>
    <definedName name="ZONE" localSheetId="11">OFFSET([1]JOBDATA!$P$3,0,0,COUNTA([1]JOBDATA!$P:$P)-2,1)</definedName>
    <definedName name="ZONE" localSheetId="5">OFFSET([2]JOBDATA!$P$3,0,0,COUNTA([2]JOBDATA!$P:$P)-2,1)</definedName>
    <definedName name="ZONE" localSheetId="6">OFFSET(#REF!,0,0,COUNTA(#REF!)-2,1)</definedName>
    <definedName name="ZONE">OFFSET(#REF!,0,0,COUNTA(#REF!)-2,1)</definedName>
  </definedNames>
  <calcPr calcId="191029" concurrentCalc="0"/>
</workbook>
</file>

<file path=xl/calcChain.xml><?xml version="1.0" encoding="utf-8"?>
<calcChain xmlns="http://schemas.openxmlformats.org/spreadsheetml/2006/main">
  <c r="I14" i="86" l="1"/>
  <c r="CR2" i="86"/>
  <c r="I18" i="83"/>
  <c r="DM2" i="83"/>
  <c r="D17" i="25"/>
  <c r="E17" i="25"/>
  <c r="D18" i="25"/>
  <c r="E18" i="25"/>
  <c r="D19" i="25"/>
  <c r="E19" i="25"/>
  <c r="D20" i="25"/>
  <c r="E20" i="25"/>
  <c r="D21" i="25"/>
  <c r="E21" i="25"/>
  <c r="D22" i="25"/>
  <c r="E22" i="25"/>
  <c r="D23" i="25"/>
  <c r="E23" i="25"/>
  <c r="D24" i="25"/>
  <c r="E24" i="25"/>
  <c r="D25" i="25"/>
  <c r="E25" i="25"/>
  <c r="D26" i="25"/>
  <c r="E26" i="25"/>
  <c r="D27" i="25"/>
  <c r="E27" i="25"/>
  <c r="D28" i="25"/>
  <c r="E28" i="25"/>
  <c r="D29" i="25"/>
  <c r="E29" i="25"/>
  <c r="D30" i="25"/>
  <c r="E30" i="25"/>
  <c r="D31" i="25"/>
  <c r="E31" i="25"/>
  <c r="D32" i="25"/>
  <c r="E32" i="25"/>
  <c r="D33" i="25"/>
  <c r="E33" i="25"/>
  <c r="D34" i="25"/>
  <c r="E34" i="25"/>
  <c r="D35" i="25"/>
  <c r="E35" i="25"/>
  <c r="E16" i="25"/>
  <c r="D16" i="25"/>
  <c r="E15" i="25"/>
  <c r="D15" i="25"/>
  <c r="L5" i="12"/>
  <c r="N6" i="12"/>
  <c r="M6" i="12"/>
  <c r="L6" i="12"/>
  <c r="J13" i="80"/>
  <c r="K13" i="80"/>
  <c r="L13" i="80"/>
  <c r="M13" i="80"/>
  <c r="N13" i="80"/>
  <c r="O13" i="80"/>
  <c r="P13" i="80"/>
  <c r="S4" i="80"/>
  <c r="S3" i="80"/>
  <c r="S5" i="80"/>
  <c r="O6" i="12"/>
  <c r="J22" i="25"/>
  <c r="H16" i="25"/>
  <c r="I16" i="25"/>
  <c r="J16" i="25"/>
  <c r="K16" i="25"/>
  <c r="L16" i="25"/>
  <c r="M16" i="25"/>
  <c r="N16" i="25"/>
  <c r="O16" i="25"/>
  <c r="P16" i="25"/>
  <c r="Q16" i="25"/>
  <c r="R16" i="25"/>
  <c r="S16" i="25"/>
  <c r="T16" i="25"/>
  <c r="U16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H18" i="25"/>
  <c r="I18" i="25"/>
  <c r="J18" i="25"/>
  <c r="K18" i="25"/>
  <c r="L18" i="25"/>
  <c r="M18" i="25"/>
  <c r="N18" i="25"/>
  <c r="O18" i="25"/>
  <c r="P18" i="25"/>
  <c r="Q18" i="25"/>
  <c r="R18" i="25"/>
  <c r="S18" i="25"/>
  <c r="T18" i="25"/>
  <c r="U18" i="25"/>
  <c r="H19" i="25"/>
  <c r="I19" i="25"/>
  <c r="J19" i="25"/>
  <c r="K19" i="25"/>
  <c r="L19" i="25"/>
  <c r="M19" i="25"/>
  <c r="N19" i="25"/>
  <c r="O19" i="25"/>
  <c r="P19" i="25"/>
  <c r="Q19" i="25"/>
  <c r="R19" i="25"/>
  <c r="S19" i="25"/>
  <c r="T19" i="25"/>
  <c r="U19" i="25"/>
  <c r="H15" i="25"/>
  <c r="I15" i="25"/>
  <c r="J15" i="25"/>
  <c r="K15" i="25"/>
  <c r="L15" i="25"/>
  <c r="M15" i="25"/>
  <c r="N15" i="25"/>
  <c r="O15" i="25"/>
  <c r="P15" i="25"/>
  <c r="Q15" i="25"/>
  <c r="R15" i="25"/>
  <c r="S15" i="25"/>
  <c r="T15" i="25"/>
  <c r="U15" i="25"/>
  <c r="O35" i="25"/>
  <c r="K35" i="25"/>
  <c r="L35" i="25"/>
  <c r="N35" i="25"/>
  <c r="U35" i="25"/>
  <c r="I34" i="25"/>
  <c r="M34" i="25"/>
  <c r="Q34" i="25"/>
  <c r="U34" i="25"/>
  <c r="J34" i="25"/>
  <c r="N34" i="25"/>
  <c r="R34" i="25"/>
  <c r="H34" i="25"/>
  <c r="L34" i="25"/>
  <c r="P34" i="25"/>
  <c r="T34" i="25"/>
  <c r="K34" i="25"/>
  <c r="O34" i="25"/>
  <c r="S34" i="25"/>
  <c r="H33" i="25"/>
  <c r="I33" i="25"/>
  <c r="J33" i="25"/>
  <c r="K33" i="25"/>
  <c r="O33" i="25"/>
  <c r="S33" i="25"/>
  <c r="L33" i="25"/>
  <c r="P33" i="25"/>
  <c r="T33" i="25"/>
  <c r="N33" i="25"/>
  <c r="R33" i="25"/>
  <c r="M33" i="25"/>
  <c r="Q33" i="25"/>
  <c r="U33" i="25"/>
  <c r="J32" i="25"/>
  <c r="N32" i="25"/>
  <c r="R32" i="25"/>
  <c r="K32" i="25"/>
  <c r="O32" i="25"/>
  <c r="S32" i="25"/>
  <c r="H32" i="25"/>
  <c r="L32" i="25"/>
  <c r="P32" i="25"/>
  <c r="T32" i="25"/>
  <c r="I32" i="25"/>
  <c r="M32" i="25"/>
  <c r="U32" i="25"/>
  <c r="Q32" i="25"/>
  <c r="H31" i="25"/>
  <c r="L31" i="25"/>
  <c r="P31" i="25"/>
  <c r="T31" i="25"/>
  <c r="I31" i="25"/>
  <c r="M31" i="25"/>
  <c r="Q31" i="25"/>
  <c r="U31" i="25"/>
  <c r="J31" i="25"/>
  <c r="N31" i="25"/>
  <c r="R31" i="25"/>
  <c r="K31" i="25"/>
  <c r="S31" i="25"/>
  <c r="O31" i="25"/>
  <c r="J30" i="25"/>
  <c r="N30" i="25"/>
  <c r="R30" i="25"/>
  <c r="K30" i="25"/>
  <c r="O30" i="25"/>
  <c r="S30" i="25"/>
  <c r="H30" i="25"/>
  <c r="L30" i="25"/>
  <c r="P30" i="25"/>
  <c r="T30" i="25"/>
  <c r="U30" i="25"/>
  <c r="I30" i="25"/>
  <c r="Q30" i="25"/>
  <c r="M30" i="25"/>
  <c r="H29" i="25"/>
  <c r="L29" i="25"/>
  <c r="P29" i="25"/>
  <c r="T29" i="25"/>
  <c r="I29" i="25"/>
  <c r="M29" i="25"/>
  <c r="Q29" i="25"/>
  <c r="U29" i="25"/>
  <c r="J29" i="25"/>
  <c r="N29" i="25"/>
  <c r="R29" i="25"/>
  <c r="S29" i="25"/>
  <c r="O29" i="25"/>
  <c r="K29" i="25"/>
  <c r="J28" i="25"/>
  <c r="N28" i="25"/>
  <c r="R28" i="25"/>
  <c r="K28" i="25"/>
  <c r="O28" i="25"/>
  <c r="S28" i="25"/>
  <c r="H28" i="25"/>
  <c r="L28" i="25"/>
  <c r="P28" i="25"/>
  <c r="T28" i="25"/>
  <c r="Q28" i="25"/>
  <c r="U28" i="25"/>
  <c r="M28" i="25"/>
  <c r="I28" i="25"/>
  <c r="H27" i="25"/>
  <c r="L27" i="25"/>
  <c r="P27" i="25"/>
  <c r="T27" i="25"/>
  <c r="I27" i="25"/>
  <c r="M27" i="25"/>
  <c r="Q27" i="25"/>
  <c r="U27" i="25"/>
  <c r="J27" i="25"/>
  <c r="N27" i="25"/>
  <c r="R27" i="25"/>
  <c r="O27" i="25"/>
  <c r="S27" i="25"/>
  <c r="K27" i="25"/>
  <c r="J26" i="25"/>
  <c r="N26" i="25"/>
  <c r="R26" i="25"/>
  <c r="K26" i="25"/>
  <c r="O26" i="25"/>
  <c r="S26" i="25"/>
  <c r="H26" i="25"/>
  <c r="L26" i="25"/>
  <c r="P26" i="25"/>
  <c r="T26" i="25"/>
  <c r="M26" i="25"/>
  <c r="Q26" i="25"/>
  <c r="I26" i="25"/>
  <c r="U26" i="25"/>
  <c r="H25" i="25"/>
  <c r="L25" i="25"/>
  <c r="P25" i="25"/>
  <c r="T25" i="25"/>
  <c r="I25" i="25"/>
  <c r="M25" i="25"/>
  <c r="Q25" i="25"/>
  <c r="U25" i="25"/>
  <c r="J25" i="25"/>
  <c r="N25" i="25"/>
  <c r="R25" i="25"/>
  <c r="K25" i="25"/>
  <c r="S25" i="25"/>
  <c r="O25" i="25"/>
  <c r="J24" i="25"/>
  <c r="N24" i="25"/>
  <c r="R24" i="25"/>
  <c r="K24" i="25"/>
  <c r="O24" i="25"/>
  <c r="S24" i="25"/>
  <c r="H24" i="25"/>
  <c r="L24" i="25"/>
  <c r="P24" i="25"/>
  <c r="T24" i="25"/>
  <c r="U24" i="25"/>
  <c r="I24" i="25"/>
  <c r="Q24" i="25"/>
  <c r="M24" i="25"/>
  <c r="H23" i="25"/>
  <c r="L23" i="25"/>
  <c r="P23" i="25"/>
  <c r="T23" i="25"/>
  <c r="I23" i="25"/>
  <c r="M23" i="25"/>
  <c r="Q23" i="25"/>
  <c r="U23" i="25"/>
  <c r="J23" i="25"/>
  <c r="N23" i="25"/>
  <c r="R23" i="25"/>
  <c r="O23" i="25"/>
  <c r="S23" i="25"/>
  <c r="K23" i="25"/>
  <c r="N22" i="25"/>
  <c r="R22" i="25"/>
  <c r="K22" i="25"/>
  <c r="O22" i="25"/>
  <c r="S22" i="25"/>
  <c r="H22" i="25"/>
  <c r="L22" i="25"/>
  <c r="P22" i="25"/>
  <c r="T22" i="25"/>
  <c r="M22" i="25"/>
  <c r="Q22" i="25"/>
  <c r="I22" i="25"/>
  <c r="U22" i="25"/>
  <c r="H21" i="25"/>
  <c r="L21" i="25"/>
  <c r="P21" i="25"/>
  <c r="T21" i="25"/>
  <c r="I21" i="25"/>
  <c r="M21" i="25"/>
  <c r="Q21" i="25"/>
  <c r="U21" i="25"/>
  <c r="J21" i="25"/>
  <c r="N21" i="25"/>
  <c r="R21" i="25"/>
  <c r="K21" i="25"/>
  <c r="O21" i="25"/>
  <c r="S21" i="25"/>
  <c r="J20" i="25"/>
  <c r="N20" i="25"/>
  <c r="R20" i="25"/>
  <c r="K20" i="25"/>
  <c r="O20" i="25"/>
  <c r="S20" i="25"/>
  <c r="H20" i="25"/>
  <c r="L20" i="25"/>
  <c r="P20" i="25"/>
  <c r="T20" i="25"/>
  <c r="I20" i="25"/>
  <c r="M20" i="25"/>
  <c r="U20" i="25"/>
  <c r="Q20" i="25"/>
  <c r="D3" i="55"/>
  <c r="D4" i="55"/>
  <c r="D5" i="55"/>
  <c r="D6" i="55"/>
  <c r="D7" i="55"/>
  <c r="B3" i="11"/>
  <c r="G3" i="11"/>
  <c r="B4" i="11"/>
  <c r="G4" i="11"/>
  <c r="B5" i="11"/>
  <c r="G5" i="11"/>
  <c r="B6" i="11"/>
  <c r="G6" i="11"/>
  <c r="B7" i="11"/>
  <c r="G7" i="11"/>
  <c r="B5" i="25"/>
  <c r="B6" i="25"/>
  <c r="B7" i="25"/>
  <c r="M5" i="12"/>
  <c r="N5" i="12"/>
  <c r="O5" i="12"/>
  <c r="P5" i="12"/>
  <c r="Q5" i="12"/>
  <c r="R5" i="12"/>
  <c r="S5" i="12"/>
  <c r="T5" i="12"/>
  <c r="U5" i="12"/>
  <c r="V5" i="12"/>
  <c r="W5" i="12"/>
  <c r="X5" i="12"/>
  <c r="Y5" i="12"/>
  <c r="Z5" i="12"/>
  <c r="AA5" i="12"/>
  <c r="AB5" i="12"/>
  <c r="AC5" i="12"/>
  <c r="AD5" i="12"/>
  <c r="AE5" i="12"/>
  <c r="AF5" i="12"/>
  <c r="AG5" i="12"/>
  <c r="AH5" i="12"/>
  <c r="AI5" i="12"/>
  <c r="AJ5" i="12"/>
  <c r="AK5" i="12"/>
  <c r="AL5" i="12"/>
  <c r="AM5" i="12"/>
  <c r="AN5" i="12"/>
  <c r="AO5" i="12"/>
  <c r="Q35" i="25"/>
  <c r="J35" i="25"/>
  <c r="H35" i="25"/>
  <c r="M35" i="25"/>
  <c r="T35" i="25"/>
  <c r="S35" i="25"/>
  <c r="I35" i="25"/>
  <c r="R35" i="25"/>
  <c r="P35" i="25"/>
  <c r="H14" i="25"/>
  <c r="Y15" i="25"/>
  <c r="Q14" i="25"/>
  <c r="Y24" i="25"/>
  <c r="K14" i="25"/>
  <c r="Y18" i="25"/>
  <c r="N14" i="25"/>
  <c r="Y21" i="25"/>
  <c r="J14" i="25"/>
  <c r="Y17" i="25"/>
  <c r="S14" i="25"/>
  <c r="Y26" i="25"/>
  <c r="U14" i="25"/>
  <c r="Y28" i="25"/>
  <c r="T14" i="25"/>
  <c r="Y27" i="25"/>
  <c r="M14" i="25"/>
  <c r="Y20" i="25"/>
  <c r="I14" i="25"/>
  <c r="Y16" i="25"/>
  <c r="R14" i="25"/>
  <c r="Y25" i="25"/>
  <c r="L14" i="25"/>
  <c r="Y19" i="25"/>
  <c r="O14" i="25"/>
  <c r="Y22" i="25"/>
  <c r="P14" i="25"/>
  <c r="Y23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Zach Dennis</author>
  </authors>
  <commentList>
    <comment ref="L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 xml:space="preserve">Zach Dennis:
</t>
        </r>
        <r>
          <rPr>
            <b/>
            <sz val="22"/>
            <color indexed="81"/>
            <rFont val="Tahoma"/>
            <family val="2"/>
          </rPr>
          <t xml:space="preserve">Automatically* pulls PPC data from each indiviual WWP sheet/tab
</t>
        </r>
        <r>
          <rPr>
            <sz val="22"/>
            <color indexed="81"/>
            <rFont val="Tahoma"/>
            <family val="2"/>
          </rPr>
          <t xml:space="preserve">Formula example: ='WWP-8.24'!R5
</t>
        </r>
        <r>
          <rPr>
            <b/>
            <sz val="22"/>
            <color indexed="81"/>
            <rFont val="Tahoma"/>
            <family val="2"/>
          </rPr>
          <t>*</t>
        </r>
        <r>
          <rPr>
            <sz val="22"/>
            <color indexed="81"/>
            <rFont val="Tahoma"/>
            <family val="2"/>
          </rPr>
          <t>Will have to copy/paste this formula over to the right in this row for each new WWP sheet/tab that gets created each week (by adjusting the name/title of the new WWP sheet/tab to reference from).
Be sure to use the cell reference "R5" in the formula, not the cell range "R5:R6" that would occur by clicking on the merged cells where this data is found on the referenced WWP sheets/tabs.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Zach Dennis</author>
  </authors>
  <commentList>
    <comment ref="D15" authorId="0" shapeId="0" xr:uid="{00000000-0006-0000-0500-000001000000}">
      <text>
        <r>
          <rPr>
            <b/>
            <sz val="9"/>
            <color rgb="FF000000"/>
            <rFont val="Tahoma"/>
            <family val="2"/>
          </rPr>
          <t>Zach Dennis: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b/>
            <sz val="14"/>
            <color rgb="FF000000"/>
            <rFont val="Tahoma"/>
            <family val="2"/>
          </rPr>
          <t>Automatically* pulls Variance data from each indiviual WWP sheet/tab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sz val="14"/>
            <color rgb="FF000000"/>
            <rFont val="Tahoma"/>
            <family val="2"/>
          </rPr>
          <t xml:space="preserve">Formula example: =IF('WWP-8.24'!Q15="","",'WWP-8.24'!Q15)
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b/>
            <sz val="14"/>
            <color rgb="FF000000"/>
            <rFont val="Tahoma"/>
            <family val="2"/>
          </rPr>
          <t>*</t>
        </r>
        <r>
          <rPr>
            <sz val="14"/>
            <color rgb="FF000000"/>
            <rFont val="Tahoma"/>
            <family val="2"/>
          </rPr>
          <t xml:space="preserve">Will have to copy/paste this formula down for each new WWP sheet/tab that gets created each week (by adjusting the name/title of the new WWP sheet/tab to reference from).
</t>
        </r>
        <r>
          <rPr>
            <sz val="14"/>
            <color rgb="FF000000"/>
            <rFont val="Tahoma"/>
            <family val="2"/>
          </rPr>
          <t xml:space="preserve">
</t>
        </r>
        <r>
          <rPr>
            <sz val="14"/>
            <color rgb="FF000000"/>
            <rFont val="Tahoma"/>
            <family val="2"/>
          </rPr>
          <t>Only need to utilize when you have Variances listed within each referenced WWP week sheet/tab. Can overwrite the next rows below this one when you have a Variance to list from the next week's WWP sheet/tab.</t>
        </r>
      </text>
    </comment>
    <comment ref="E15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Zach Dennis: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14"/>
            <color indexed="81"/>
            <rFont val="Tahoma"/>
            <family val="2"/>
          </rPr>
          <t>Automatically* pulls Variance data from each indiviual WWP sheet/tab</t>
        </r>
        <r>
          <rPr>
            <sz val="14"/>
            <color indexed="81"/>
            <rFont val="Tahoma"/>
            <family val="2"/>
          </rPr>
          <t xml:space="preserve">
Formula example: =IF('WWP-8.24'!R15="","",'WWP-8.24'!R15)
</t>
        </r>
        <r>
          <rPr>
            <b/>
            <sz val="14"/>
            <color indexed="81"/>
            <rFont val="Tahoma"/>
            <family val="2"/>
          </rPr>
          <t>*</t>
        </r>
        <r>
          <rPr>
            <sz val="14"/>
            <color indexed="81"/>
            <rFont val="Tahoma"/>
            <family val="2"/>
          </rPr>
          <t xml:space="preserve">Will have to copy/paste this formula down for each new WWP sheet/tab that gets created each week (by adjusting the name/title of the new WWP sheet/tab to reference from).
Only need to utilize when you have Variances listed within each referenced WWP week sheet/tab. Can overwrite the next rows below this one when you have a Variance to list from the next week's WWP sheet/tab.
</t>
        </r>
        <r>
          <rPr>
            <b/>
            <sz val="14"/>
            <color indexed="81"/>
            <rFont val="Tahoma"/>
            <family val="2"/>
          </rPr>
          <t>TIP #1:</t>
        </r>
        <r>
          <rPr>
            <sz val="14"/>
            <color indexed="81"/>
            <rFont val="Tahoma"/>
            <family val="2"/>
          </rPr>
          <t xml:space="preserve"> To easily create the proper formula in this cell: Use the cell to the left in column D to '</t>
        </r>
        <r>
          <rPr>
            <i/>
            <sz val="14"/>
            <color indexed="81"/>
            <rFont val="Tahoma"/>
            <family val="2"/>
          </rPr>
          <t>Auto Fill</t>
        </r>
        <r>
          <rPr>
            <sz val="14"/>
            <color indexed="81"/>
            <rFont val="Tahoma"/>
            <family val="2"/>
          </rPr>
          <t xml:space="preserve">' this cell, by </t>
        </r>
        <r>
          <rPr>
            <i/>
            <sz val="14"/>
            <color indexed="81"/>
            <rFont val="Tahoma"/>
            <family val="2"/>
          </rPr>
          <t>dragging the Fill Handle</t>
        </r>
        <r>
          <rPr>
            <sz val="14"/>
            <color indexed="81"/>
            <rFont val="Tahoma"/>
            <family val="2"/>
          </rPr>
          <t xml:space="preserve"> right over to this cell.
</t>
        </r>
        <r>
          <rPr>
            <b/>
            <sz val="14"/>
            <color indexed="81"/>
            <rFont val="Tahoma"/>
            <family val="2"/>
          </rPr>
          <t>Tip #2:</t>
        </r>
        <r>
          <rPr>
            <sz val="14"/>
            <color indexed="81"/>
            <rFont val="Tahoma"/>
            <family val="2"/>
          </rPr>
          <t xml:space="preserve"> After properly creating these two cells in this row (columns D &amp; E), Easily '</t>
        </r>
        <r>
          <rPr>
            <i/>
            <sz val="14"/>
            <color indexed="81"/>
            <rFont val="Tahoma"/>
            <family val="2"/>
          </rPr>
          <t>Auto Fill</t>
        </r>
        <r>
          <rPr>
            <sz val="14"/>
            <color indexed="81"/>
            <rFont val="Tahoma"/>
            <family val="2"/>
          </rPr>
          <t xml:space="preserve">' the rest of the rows below: Select both cells in this row (D &amp; E), then </t>
        </r>
        <r>
          <rPr>
            <i/>
            <sz val="14"/>
            <color indexed="81"/>
            <rFont val="Tahoma"/>
            <family val="2"/>
          </rPr>
          <t>drag the Fill Handle down</t>
        </r>
        <r>
          <rPr>
            <sz val="14"/>
            <color indexed="81"/>
            <rFont val="Tahoma"/>
            <family val="2"/>
          </rPr>
          <t xml:space="preserve"> as far as needed until no more Variance data is pulled from the referenced WWP sheet/tab.</t>
        </r>
      </text>
    </comment>
  </commentList>
</comments>
</file>

<file path=xl/sharedStrings.xml><?xml version="1.0" encoding="utf-8"?>
<sst xmlns="http://schemas.openxmlformats.org/spreadsheetml/2006/main" count="859" uniqueCount="471">
  <si>
    <t>RESPONSIBILITY</t>
  </si>
  <si>
    <t>PROJECT VARIANCE CONTROL</t>
  </si>
  <si>
    <t>GROUP</t>
  </si>
  <si>
    <t>PROJECT NUMBER</t>
  </si>
  <si>
    <t>RESPONSIBLE INDIVIDUAL</t>
  </si>
  <si>
    <t xml:space="preserve">PROJECT </t>
  </si>
  <si>
    <t xml:space="preserve">PROGRAM </t>
  </si>
  <si>
    <t>REPEAT</t>
  </si>
  <si>
    <t>RESPONSIBLE
PARTY</t>
  </si>
  <si>
    <t>COMMENTS</t>
  </si>
  <si>
    <t>Mon</t>
  </si>
  <si>
    <t>Fri</t>
  </si>
  <si>
    <t>DONE?</t>
  </si>
  <si>
    <t>REASONS FOR VARIANCE</t>
  </si>
  <si>
    <t>STARTING ON</t>
  </si>
  <si>
    <t>TOTAL ACTIVITIES</t>
  </si>
  <si>
    <t>ACTIVITIES COMPLETED</t>
  </si>
  <si>
    <t>CATEGORIES OF VARIANCE</t>
  </si>
  <si>
    <t>Cate-
gory</t>
  </si>
  <si>
    <t>Sat</t>
  </si>
  <si>
    <t>Start week</t>
  </si>
  <si>
    <t>Week</t>
  </si>
  <si>
    <t>PPC</t>
  </si>
  <si>
    <t>REASON FOR VARIANCE</t>
  </si>
  <si>
    <t>Staff Assigned to determine cause</t>
  </si>
  <si>
    <t>Date Cause Investigation Complete</t>
  </si>
  <si>
    <t>Contracts/CO's</t>
  </si>
  <si>
    <t>PLAN PERCENT COMPLETE</t>
  </si>
  <si>
    <t>PERCENT PLANNED 
COMPLETE</t>
  </si>
  <si>
    <t>CATEGORY</t>
  </si>
  <si>
    <t xml:space="preserve"> </t>
  </si>
  <si>
    <t>Client Change</t>
  </si>
  <si>
    <t>Submittals</t>
  </si>
  <si>
    <t>Arch/Eng/Design/RFI</t>
  </si>
  <si>
    <t>Schedule/Coordination</t>
  </si>
  <si>
    <t>Prior Work Complete - Others</t>
  </si>
  <si>
    <t>Prior Work Complete - Self</t>
  </si>
  <si>
    <t>Qualified Staff Availability</t>
  </si>
  <si>
    <t>Materials/supplies availability</t>
  </si>
  <si>
    <t>Equipment</t>
  </si>
  <si>
    <t>Weather</t>
  </si>
  <si>
    <t>Site Conditions</t>
  </si>
  <si>
    <t>Incorrect Time Estimate</t>
  </si>
  <si>
    <t>Off Project Demands</t>
  </si>
  <si>
    <t>Prior Work Complete -- Others</t>
  </si>
  <si>
    <t>Materials/Supplies Availability</t>
  </si>
  <si>
    <t>Off-project Demands</t>
  </si>
  <si>
    <t>CONST #</t>
  </si>
  <si>
    <t>DATE IDENTIFIED</t>
  </si>
  <si>
    <t>DATE PROMISED</t>
  </si>
  <si>
    <t>DATE NEEDED</t>
  </si>
  <si>
    <t>RFI #</t>
  </si>
  <si>
    <t>DATE ACTUALLY COMPLETE</t>
  </si>
  <si>
    <t>ORGANIZATION</t>
  </si>
  <si>
    <t>Week #</t>
  </si>
  <si>
    <t>Project Progress</t>
  </si>
  <si>
    <t>Last Planner Wk#</t>
  </si>
  <si>
    <t>ZONE</t>
  </si>
  <si>
    <t>PROMISED BY</t>
  </si>
  <si>
    <t>WWP Date</t>
  </si>
  <si>
    <t>FLOOR</t>
  </si>
  <si>
    <t>Date</t>
  </si>
  <si>
    <t>Issue</t>
  </si>
  <si>
    <t>Status</t>
  </si>
  <si>
    <t>Parking Lot</t>
  </si>
  <si>
    <t>Project Name:</t>
  </si>
  <si>
    <t>Sun</t>
  </si>
  <si>
    <t>Wed</t>
  </si>
  <si>
    <t>REQUESTED BY PARTY</t>
  </si>
  <si>
    <t>People Involved in Follow-Up Discussion</t>
  </si>
  <si>
    <t>Person Coordinating</t>
  </si>
  <si>
    <t>Date and Time of Follow-up Discussion</t>
  </si>
  <si>
    <t>Thur</t>
  </si>
  <si>
    <t>SCHEDULE ID# (IMPACTED TASK)</t>
  </si>
  <si>
    <t>Y/N</t>
  </si>
  <si>
    <t>SITE/AREA</t>
  </si>
  <si>
    <t>Equip Availability</t>
  </si>
  <si>
    <t>Workable Backlog</t>
  </si>
  <si>
    <t>Weekly Work Planning Meeting Agenda</t>
  </si>
  <si>
    <t>a.  Last week’s PPC</t>
  </si>
  <si>
    <t>TOTAL</t>
  </si>
  <si>
    <t>Reason for Variance</t>
  </si>
  <si>
    <t>count</t>
  </si>
  <si>
    <t>Tues</t>
  </si>
  <si>
    <t>Plus / Delta</t>
  </si>
  <si>
    <t>Plus</t>
  </si>
  <si>
    <t>Delta</t>
  </si>
  <si>
    <t>8.  Plus/Delta (2 min.)</t>
  </si>
  <si>
    <t>7.  General/Round Robin</t>
  </si>
  <si>
    <t>6.  Coordinate Individual Plans for Oﬀ Line Conversations (Parking Lot) (5 min.)</t>
  </si>
  <si>
    <t>5.  Finalize Next Week’s WWP (35 min.)</t>
  </si>
  <si>
    <t>d.  Variance Chart</t>
  </si>
  <si>
    <t>c.  Trend Chart</t>
  </si>
  <si>
    <t>b.  Current week's PPC</t>
  </si>
  <si>
    <t>4.  Review Last Week’s Performance (5 min.)</t>
  </si>
  <si>
    <t>c.  Review constraint log and note any overdue constraints and impact</t>
  </si>
  <si>
    <t>b.  Review weeks 2-5 only by new exceptions that pop up</t>
  </si>
  <si>
    <t>a.  Review the new week (#6) – Note activities that are starting up in week 6</t>
  </si>
  <si>
    <t>3.  Review 6-Week Look-Ahead Plan (15 min.)</t>
  </si>
  <si>
    <t>2.  General, Operational and Safety Concerns (5 min.)</t>
  </si>
  <si>
    <t>1.  Review Previous Plus/Delta (1 min.)</t>
  </si>
  <si>
    <t>MANPOWER   (# of Crews/ Crew Size)</t>
  </si>
  <si>
    <t>ROADBLOCK LOG</t>
  </si>
  <si>
    <t xml:space="preserve"> DESCRIPTION</t>
  </si>
  <si>
    <r>
      <t xml:space="preserve">ASSIGNMENT DESCRIPTION
</t>
    </r>
    <r>
      <rPr>
        <b/>
        <sz val="12"/>
        <rFont val="Century Gothic"/>
        <family val="1"/>
      </rPr>
      <t xml:space="preserve">Criteria for release of assignments                                                               </t>
    </r>
    <r>
      <rPr>
        <sz val="12"/>
        <rFont val="Century Gothic"/>
        <family val="1"/>
      </rPr>
      <t xml:space="preserve"> Defined - Sound - Proper Sequence - Right Size - Able to Learn</t>
    </r>
  </si>
  <si>
    <t>Project Name</t>
  </si>
  <si>
    <t>Cold Winter Months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</si>
  <si>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</si>
  <si>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</si>
  <si>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</si>
  <si>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</si>
  <si>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</si>
  <si>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</si>
  <si>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</si>
  <si>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</si>
  <si>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</si>
  <si>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</si>
  <si>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</si>
  <si>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AGUST</t>
  </si>
  <si>
    <t>AUGUST</t>
  </si>
  <si>
    <t>Milestone Summary</t>
  </si>
  <si>
    <t>Notice to Proceed</t>
  </si>
  <si>
    <t>Substantial Completion</t>
  </si>
  <si>
    <t>Duration (Months)</t>
  </si>
  <si>
    <t xml:space="preserve"> ASSUMPTIONS</t>
  </si>
  <si>
    <t>Schematic Design</t>
  </si>
  <si>
    <t>Submit for Civil permit</t>
  </si>
  <si>
    <t>Design Development</t>
  </si>
  <si>
    <t>Submit for Early Foundation Package</t>
  </si>
  <si>
    <t>Construction Documents</t>
  </si>
  <si>
    <t>Submit for Building permit</t>
  </si>
  <si>
    <t>GMP Development</t>
  </si>
  <si>
    <t>Submit for TI permit</t>
  </si>
  <si>
    <t>CONTINGENCY</t>
  </si>
  <si>
    <t>Exterior Skin Lead Time</t>
  </si>
  <si>
    <t>INTERIORS LEGEND</t>
  </si>
  <si>
    <t>Elevator Lead Time</t>
  </si>
  <si>
    <t>Remove Reshores</t>
  </si>
  <si>
    <t>NTP</t>
  </si>
  <si>
    <t xml:space="preserve">  OH MEPS </t>
  </si>
  <si>
    <t xml:space="preserve">  Framing and Door Frames</t>
  </si>
  <si>
    <t xml:space="preserve">  In-Wall Rough</t>
  </si>
  <si>
    <t xml:space="preserve">  Drywall  </t>
  </si>
  <si>
    <t xml:space="preserve">  Tape/Finish</t>
  </si>
  <si>
    <t xml:space="preserve">  Paint</t>
  </si>
  <si>
    <t xml:space="preserve">  MEP Trim</t>
  </si>
  <si>
    <t xml:space="preserve">  Flooring</t>
  </si>
  <si>
    <t>Critical Procurement</t>
  </si>
  <si>
    <t xml:space="preserve">  Tile and Base</t>
  </si>
  <si>
    <t>Description</t>
  </si>
  <si>
    <t>Lead Time (wks)</t>
  </si>
  <si>
    <t>Date Needed</t>
  </si>
  <si>
    <t xml:space="preserve">  Accessories</t>
  </si>
  <si>
    <t xml:space="preserve">  Okland Pre-Punch + Clean</t>
  </si>
  <si>
    <t xml:space="preserve">  Owner Punch</t>
  </si>
  <si>
    <t xml:space="preserve">Power On </t>
  </si>
  <si>
    <t xml:space="preserve">Air On </t>
  </si>
  <si>
    <t>O</t>
  </si>
  <si>
    <t xml:space="preserve">  Other</t>
  </si>
  <si>
    <t>SOIL DISTURBANCE PERMIT</t>
  </si>
  <si>
    <t>MAKE SAFE UTILITIES</t>
  </si>
  <si>
    <t>MOBILIZATION</t>
  </si>
  <si>
    <t>EXCAVATION</t>
  </si>
  <si>
    <t xml:space="preserve">  Wall Layout + Top Track  </t>
  </si>
  <si>
    <t>SHORING</t>
  </si>
  <si>
    <t xml:space="preserve">  Fire Sprinkler + Priority Walls  </t>
  </si>
  <si>
    <t>PIERS</t>
  </si>
  <si>
    <t xml:space="preserve">  OH Ductwork</t>
  </si>
  <si>
    <t>FOOTINGS</t>
  </si>
  <si>
    <t xml:space="preserve">  OH Branch Conduits and Lighting Circuits</t>
  </si>
  <si>
    <t>STEM/RETAINING WALLS</t>
  </si>
  <si>
    <t>Lobby Finishes</t>
  </si>
  <si>
    <t xml:space="preserve">  OH Mechanical Piping</t>
  </si>
  <si>
    <t xml:space="preserve">  OH Electrical  </t>
  </si>
  <si>
    <t>UG MEP</t>
  </si>
  <si>
    <t>Basement SOG P1</t>
  </si>
  <si>
    <t xml:space="preserve">  Wall Framing  </t>
  </si>
  <si>
    <t>Basement SOG P2</t>
  </si>
  <si>
    <t xml:space="preserve">  In wall Rough-in  </t>
  </si>
  <si>
    <t>Deck L2 Pour 1</t>
  </si>
  <si>
    <t xml:space="preserve">  Soffits + Ceilings  </t>
  </si>
  <si>
    <t>Risks</t>
  </si>
  <si>
    <t xml:space="preserve">  Soffit &amp; Ceiling Rough  </t>
  </si>
  <si>
    <t xml:space="preserve">  Taping  </t>
  </si>
  <si>
    <t xml:space="preserve">  Prime + First Coat</t>
  </si>
  <si>
    <t>SUBSTANTIAL COMPLETION</t>
  </si>
  <si>
    <t xml:space="preserve">  Data Cabling</t>
  </si>
  <si>
    <t xml:space="preserve">  Ceiling Grid  </t>
  </si>
  <si>
    <t xml:space="preserve">  Casework + Doors  </t>
  </si>
  <si>
    <t xml:space="preserve">  MEP Trim / Light and Devices</t>
  </si>
  <si>
    <t xml:space="preserve">  Flooring + Baseboards</t>
  </si>
  <si>
    <t xml:space="preserve">  Final Paint</t>
  </si>
  <si>
    <t>Opportunities</t>
  </si>
  <si>
    <t xml:space="preserve">  Final Accessories</t>
  </si>
  <si>
    <t xml:space="preserve">  OCC Pre-Punch &amp; Clean</t>
  </si>
  <si>
    <t>UG Coordination</t>
  </si>
  <si>
    <t xml:space="preserve">  Punchlist  </t>
  </si>
  <si>
    <t>Level 1 OH</t>
  </si>
  <si>
    <t>EXTERIOR SKIN LEGEND</t>
  </si>
  <si>
    <t>Level 2 OH</t>
  </si>
  <si>
    <t>A</t>
  </si>
  <si>
    <t xml:space="preserve">  Layout</t>
  </si>
  <si>
    <t>B</t>
  </si>
  <si>
    <t xml:space="preserve">  Exterior Framing</t>
  </si>
  <si>
    <t>C</t>
  </si>
  <si>
    <t xml:space="preserve">  Sheathing</t>
  </si>
  <si>
    <t>BIM LEGEND</t>
  </si>
  <si>
    <t>D</t>
  </si>
  <si>
    <t xml:space="preserve">  Air Barrier</t>
  </si>
  <si>
    <t>Model Coordination</t>
  </si>
  <si>
    <t>E</t>
  </si>
  <si>
    <t xml:space="preserve">  Punched Openings</t>
  </si>
  <si>
    <t>GUIDELINES</t>
  </si>
  <si>
    <t>Prepare Shop Drawings + Layout Drawings</t>
  </si>
  <si>
    <t>F</t>
  </si>
  <si>
    <t xml:space="preserve">  Exterior EIFS</t>
  </si>
  <si>
    <t>Identify the throughput of the system</t>
  </si>
  <si>
    <t>Shop Drawing Approval</t>
  </si>
  <si>
    <t>G</t>
  </si>
  <si>
    <t xml:space="preserve">  Metal Trim</t>
  </si>
  <si>
    <t>Identify bottlenecks</t>
  </si>
  <si>
    <t>Prefabrication of Material</t>
  </si>
  <si>
    <t>H</t>
  </si>
  <si>
    <t xml:space="preserve">  Fins and Metal Panel</t>
  </si>
  <si>
    <t>Check the stagger of areas</t>
  </si>
  <si>
    <t>I</t>
  </si>
  <si>
    <t xml:space="preserve">  Curtain Wall</t>
  </si>
  <si>
    <t>Include appropriate buffers</t>
  </si>
  <si>
    <t>J</t>
  </si>
  <si>
    <t xml:space="preserve">  Caulk + Sealants/Paint</t>
  </si>
  <si>
    <t>Avoid Christmas &amp; Thanksgiving weeks</t>
  </si>
  <si>
    <t>K</t>
  </si>
  <si>
    <t xml:space="preserve">  Doors + Accessories</t>
  </si>
  <si>
    <t>Do day to day planning for work with stacking</t>
  </si>
  <si>
    <t>L</t>
  </si>
  <si>
    <t xml:space="preserve">  Punchlinst</t>
  </si>
  <si>
    <t>Create phasing visuals and roadblock visual trackers to identify production</t>
  </si>
  <si>
    <t>Afternoon huddles daily</t>
  </si>
  <si>
    <t>Morning safety huddles to control field ops</t>
  </si>
  <si>
    <t xml:space="preserve">  Pre-Fab Panels</t>
  </si>
  <si>
    <t>Coordinate everything</t>
  </si>
  <si>
    <t>Kitchen Equipment and Start-Up</t>
  </si>
  <si>
    <t>Weather Contingency</t>
  </si>
  <si>
    <t xml:space="preserve">  Stick Framing + Sheathing + Waterproofing</t>
  </si>
  <si>
    <t>Prefabricate what you can</t>
  </si>
  <si>
    <t>Schedule Contingency</t>
  </si>
  <si>
    <t xml:space="preserve">  Glazing</t>
  </si>
  <si>
    <t>Identify Power On, Conditioned Air, &amp; other key milestones</t>
  </si>
  <si>
    <t>Shaft Prep</t>
  </si>
  <si>
    <t xml:space="preserve">  Masonry</t>
  </si>
  <si>
    <t>Consider adding BIM, Prefab, &amp; Commissioning</t>
  </si>
  <si>
    <t>Elevator Cabs</t>
  </si>
  <si>
    <t xml:space="preserve">  Metal Panels</t>
  </si>
  <si>
    <t>Consistent layout</t>
  </si>
  <si>
    <t>Test + Certification</t>
  </si>
  <si>
    <t xml:space="preserve">  Finish Parapet Cap</t>
  </si>
  <si>
    <t>Erect Stair</t>
  </si>
  <si>
    <t xml:space="preserve">  Sealants + Testing</t>
  </si>
  <si>
    <t>GOALS</t>
  </si>
  <si>
    <t>Pour Stair Pans</t>
  </si>
  <si>
    <t>R</t>
  </si>
  <si>
    <t xml:space="preserve">  Roofing</t>
  </si>
  <si>
    <t>Find the rhythm of the project</t>
  </si>
  <si>
    <t>Z</t>
  </si>
  <si>
    <t xml:space="preserve">  Flashing + Parapet Cap</t>
  </si>
  <si>
    <t>Communicate the schedule on a single page</t>
  </si>
  <si>
    <t>Spend 90% of time preventing roadblocks</t>
  </si>
  <si>
    <t>SITEWORK LEGEND</t>
  </si>
  <si>
    <t>Obtain geographical control of takt areas</t>
  </si>
  <si>
    <t xml:space="preserve">   Layout </t>
  </si>
  <si>
    <t>Simplify meetings to make work ready and remove roadblocks</t>
  </si>
  <si>
    <t xml:space="preserve">   Fine Grade </t>
  </si>
  <si>
    <t>Immediately see problems</t>
  </si>
  <si>
    <t>Pre-Functional Checklists</t>
  </si>
  <si>
    <t xml:space="preserve">   Concrete </t>
  </si>
  <si>
    <t>Hold team accountable</t>
  </si>
  <si>
    <t>Controls</t>
  </si>
  <si>
    <t xml:space="preserve">   Pavers </t>
  </si>
  <si>
    <t>TAB</t>
  </si>
  <si>
    <t xml:space="preserve">   Landscaping</t>
  </si>
  <si>
    <t>RULES</t>
  </si>
  <si>
    <t>Temp Roof</t>
  </si>
  <si>
    <t>Install Swing Stages</t>
  </si>
  <si>
    <t>Commissioning</t>
  </si>
  <si>
    <t xml:space="preserve">   Punchlist</t>
  </si>
  <si>
    <t>If a contractor is not complete, they work Saturday</t>
  </si>
  <si>
    <t>Set AHU &amp; Install</t>
  </si>
  <si>
    <t>Fire Life Safety</t>
  </si>
  <si>
    <t>Nothing hits the floor</t>
  </si>
  <si>
    <t xml:space="preserve">Roofing </t>
  </si>
  <si>
    <t>Final Walks</t>
  </si>
  <si>
    <t>Just in time deliveries and manpower</t>
  </si>
  <si>
    <t>No going faster or slower</t>
  </si>
  <si>
    <t>Control your designated area</t>
  </si>
  <si>
    <t xml:space="preserve">Everyone onsite has a copy </t>
  </si>
  <si>
    <t>Pull contractors behind you</t>
  </si>
  <si>
    <t>Remove roadblocks fanatically</t>
  </si>
  <si>
    <t>Man &amp; Material Hoist</t>
  </si>
  <si>
    <t>Site Area 1</t>
  </si>
  <si>
    <t>Tower Crane</t>
  </si>
  <si>
    <t>BRANDING</t>
  </si>
  <si>
    <t>CHECKLIST</t>
  </si>
  <si>
    <t>a. Ensure basements/deep ex have adequate physical space and time</t>
  </si>
  <si>
    <t>COLOR PALLET: HIDE WHEN DONE</t>
  </si>
  <si>
    <t>b. Use trade input or historical production rates for the slowest trades on exterior skin</t>
  </si>
  <si>
    <t>c. Give time/proper conditions for shoring removal or fireproofing?</t>
  </si>
  <si>
    <t>d. Show come-back rooms or walls</t>
  </si>
  <si>
    <t>e. Building should be dried in prior to starting insulation/drywall</t>
  </si>
  <si>
    <t>Main Color -&gt;</t>
  </si>
  <si>
    <t>f. Show the effect of all critical procurement on construction</t>
  </si>
  <si>
    <t>g. Show links between major phases, structure, skin, interiors, BIM, etc.</t>
  </si>
  <si>
    <t>h. 90-Day start-up given time to happen</t>
  </si>
  <si>
    <t>i. Overall duration has been verified against other projects of similar size/scope</t>
  </si>
  <si>
    <t>SUGGESTED COLORS FOR A HIGH-LEVEL TAKT</t>
  </si>
  <si>
    <t>Preconstruction</t>
  </si>
  <si>
    <t>Site/Foundations</t>
  </si>
  <si>
    <t>Structure/BIM</t>
  </si>
  <si>
    <t>MEP Rough-In + Framing</t>
  </si>
  <si>
    <t>Hang/Taping/Drywall/Grid</t>
  </si>
  <si>
    <t>Finishes and Furnishings</t>
  </si>
  <si>
    <t>Exterior Envelope</t>
  </si>
  <si>
    <t>Commissioning + Punch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</si>
  <si>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</si>
  <si>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</si>
  <si>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</si>
  <si>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</si>
  <si>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</si>
  <si>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</si>
  <si>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</si>
  <si>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</si>
  <si>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</si>
  <si>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</si>
  <si>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</si>
  <si>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</si>
  <si>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 xml:space="preserve">Need Help in Reading this Takt Plan? </t>
  </si>
  <si>
    <t>Scan QR Code Below With Smart Phone Camera</t>
  </si>
  <si>
    <t>In Collaboration with:</t>
  </si>
  <si>
    <t>Takt Startup Guide &amp; Process Tracker:</t>
  </si>
  <si>
    <t>Identify your start and end date</t>
  </si>
  <si>
    <t>Discuss with Business Development what was sold and promised in the interview.</t>
  </si>
  <si>
    <t>Discuss as a team what duration would be competetive in the local market for this type of building.</t>
  </si>
  <si>
    <t>Decide as a team what your preliminary target is.</t>
  </si>
  <si>
    <t>Research your drawings</t>
  </si>
  <si>
    <t>Read the general notes, front matter, typical details, and one-line diagrams.</t>
  </si>
  <si>
    <t>Research overall project and visualize in 3D.</t>
  </si>
  <si>
    <t>Identify the general flow of the project based on known constraints</t>
  </si>
  <si>
    <t>In what direction will the project flow?</t>
  </si>
  <si>
    <t>Where are the constraints?</t>
  </si>
  <si>
    <t>Where will material access be?</t>
  </si>
  <si>
    <t>What areas need to begin first to support MEP infrastructure?</t>
  </si>
  <si>
    <t>What horizontal and vertical flows do you have?</t>
  </si>
  <si>
    <t>Identify preliminary Takt Zones</t>
  </si>
  <si>
    <t>Draw in preliminary Takt zones based on your best guess.</t>
  </si>
  <si>
    <t>Identify preliminary Takt time</t>
  </si>
  <si>
    <t>Pull plan a typical sequence to start</t>
  </si>
  <si>
    <t>Identify the preliminary Takt zone you want to pull plan by phase.</t>
  </si>
  <si>
    <t>Send out homework to trades with the conditions of satisfaction.</t>
  </si>
  <si>
    <t>Perform the pull plan with the trades.</t>
  </si>
  <si>
    <t>Create the Takt sequence</t>
  </si>
  <si>
    <t>List the pull plan activities with durations</t>
  </si>
  <si>
    <t>Find the most common Takt time</t>
  </si>
  <si>
    <t>Level other items to that Takt time and package them into work steps, work packages, and Takt wagons</t>
  </si>
  <si>
    <t>Create the sequence legend</t>
  </si>
  <si>
    <t>Create your first representative Takt sequence</t>
  </si>
  <si>
    <t>Create the Takt phase</t>
  </si>
  <si>
    <t>Simulate the Takt phase with the right stagger between sequences</t>
  </si>
  <si>
    <t>Identify logistics flow</t>
  </si>
  <si>
    <t>Label each Takt sequence with a Takt zone indicator</t>
  </si>
  <si>
    <t>Optimize the throughput with Little’s Law</t>
  </si>
  <si>
    <t>Run a simulation of the ideal throughput by using Little’s Law - (TW + TS - 1) * TT = Duration (Throughput Time)</t>
  </si>
  <si>
    <t>Network phases together</t>
  </si>
  <si>
    <t>Create other Takt phases</t>
  </si>
  <si>
    <t>Network them together with interdepence ties</t>
  </si>
  <si>
    <t>Check the logic of your ties and the relationship between phases</t>
  </si>
  <si>
    <t>Develop work steps</t>
  </si>
  <si>
    <t>List out work steps for each work package</t>
  </si>
  <si>
    <t>Estimate the duration of the steps or cycle time</t>
  </si>
  <si>
    <t>If there is more cycle time than time in a Takt time, considere leveling work steps to another work package in another Takt time</t>
  </si>
  <si>
    <t>Trigger planning buffers in the system</t>
  </si>
  <si>
    <t>Identify any high risk features of work in your sequences</t>
  </si>
  <si>
    <t>Ask yourself what planning, quality preparation or forward checks need to be done for those steps, work packages, or Takt wagons</t>
  </si>
  <si>
    <t>Enter in work steps into forward Takt times or as a planning buffer Takt wagon to trigger the planning and preparation of the work soon enough to ensure the success of that work</t>
  </si>
  <si>
    <t>Add buffers</t>
  </si>
  <si>
    <t>Add in the appropriate buffers from the buffer section in the book and perform the parametric calulations in the schedule health section of the book</t>
  </si>
  <si>
    <t>Create standard work</t>
  </si>
  <si>
    <t>For high risk features of work, create a checklist of FOW board showing visually how crews should install the scope of work</t>
  </si>
  <si>
    <t>Identify bottlenecks by finding the slowest trade process</t>
  </si>
  <si>
    <t>Verify with trade partners</t>
  </si>
  <si>
    <t>Teach trades how to understand and visualize the Takt plan</t>
  </si>
  <si>
    <t>Review the Takt plan with trade and get their buy-in on sequence, trade flow, process times within Takt wagons and the overall plan</t>
  </si>
  <si>
    <t>Create Logistics plan/drawings</t>
  </si>
  <si>
    <t>Create a logistics plan with all the correct checklist items per the book Elevating Construction Superintendents in the logistics section</t>
  </si>
  <si>
    <t>Create Takt Zone maps</t>
  </si>
  <si>
    <t>Create Takt zone maps that show the Takt zones per the most current Takt zone outlines after the optimization that was done to identify the right batch sizes</t>
  </si>
  <si>
    <t>Perform a risk analysis</t>
  </si>
  <si>
    <t>Perform the recommend risk analysis with the team</t>
  </si>
  <si>
    <t>Adjust throughput times if possible</t>
  </si>
  <si>
    <t>Communicate the results to all stakeholders</t>
  </si>
  <si>
    <t>Create a Basis of Schedule</t>
  </si>
  <si>
    <t>Create a basis of schedule</t>
  </si>
  <si>
    <t>Request input from the entire project team</t>
  </si>
  <si>
    <t>Review with Estimators and the project manager</t>
  </si>
  <si>
    <t>Align procurement</t>
  </si>
  <si>
    <t>Align all procurement items to the schedule</t>
  </si>
  <si>
    <t>Ensure your procurement tracking system is 100% ready to go</t>
  </si>
  <si>
    <t>Review in a fresh eyes meeting</t>
  </si>
  <si>
    <t>Identify potential risks</t>
  </si>
  <si>
    <t>Identify potential solutions</t>
  </si>
  <si>
    <t>Make assignments</t>
  </si>
  <si>
    <t>Create your stage indicators</t>
  </si>
  <si>
    <t>Populate your Risk &amp; Opportunity Register with cost and schedule risk amounts and mitigate the risk weekly in team meetings</t>
  </si>
  <si>
    <t>Create roadblock tracking maps</t>
  </si>
  <si>
    <t>Create a interiors, exterior, and site roadblock tracking maps</t>
  </si>
  <si>
    <t>Begin using them in all meetings</t>
  </si>
  <si>
    <t>Track historical production</t>
  </si>
  <si>
    <t>Track historical production rates</t>
  </si>
  <si>
    <t>Update work steps within the standard Takt wagons on the micro-level schedule</t>
  </si>
  <si>
    <t>Add a TPNR</t>
  </si>
  <si>
    <t>Identify and visually show your Takt Point of No Return</t>
  </si>
  <si>
    <t>Begin using your Takt plan</t>
  </si>
  <si>
    <t>Update it weekly</t>
  </si>
  <si>
    <t>When modication are needed, ensure your new version complies with the Schedule Health section in the book</t>
  </si>
  <si>
    <t>Review the schedule weekly in the Trade Partner Weekly Tactical</t>
  </si>
  <si>
    <t>Weekly Work Plans are created from work steps weeks</t>
  </si>
  <si>
    <t>Everyone in the field has a copy</t>
  </si>
  <si>
    <t>Takt plan in updated weekly</t>
  </si>
  <si>
    <t>•</t>
  </si>
  <si>
    <t>Guess on the Takt time.  If you are not sure, choose a 5 day Takt time.</t>
  </si>
  <si>
    <t>Place all phases with ties into the right time scale according to the start and end date</t>
  </si>
  <si>
    <t>Does my Takt plan?</t>
  </si>
  <si>
    <t>Meet the following requirements?</t>
  </si>
  <si>
    <t>Visual Schedule showing time and space</t>
  </si>
  <si>
    <t>Showing work, trade, and logistical flow (When, What, Where)</t>
  </si>
  <si>
    <t>Scheduled on a rhythm</t>
  </si>
  <si>
    <t>With the appropriate buffers</t>
  </si>
  <si>
    <t>That stabilizes the pace of work with One-Process-Flow &amp; Limiting Work In Process</t>
  </si>
  <si>
    <t>With a reasonable overall project duration</t>
  </si>
  <si>
    <t>Comply with my Takt Schedule Health Metrics?</t>
  </si>
  <si>
    <t>The Value Parametric</t>
  </si>
  <si>
    <t>The Efficiency Parametric</t>
  </si>
  <si>
    <t>The Stability Parametric</t>
  </si>
  <si>
    <t>It has Trade buy-in</t>
  </si>
  <si>
    <t>It includes buffers according to the risk analysis</t>
  </si>
  <si>
    <t>It has the proper percentages of flow</t>
  </si>
  <si>
    <t>&gt;80% for trade flow</t>
  </si>
  <si>
    <t>&gt;60% for workflow</t>
  </si>
  <si>
    <t>It has all ancillary, infrastructure, and support activities included in it</t>
  </si>
  <si>
    <t>It shows interdependence ties between phases</t>
  </si>
  <si>
    <t>It shows critical milestones and where they land in the schedule</t>
  </si>
  <si>
    <t>It blocks out Thanksgiving and Christmas as a buffer week.</t>
  </si>
  <si>
    <t>It shows come-back areas</t>
  </si>
  <si>
    <t>It shows the impact of weather on the Takt plan</t>
  </si>
  <si>
    <t>It was reviewed in a fresh eyes meeting with a group of peers that will make, when combined, over 100 years of experience in the review of your plan before submitting a GMP.</t>
  </si>
  <si>
    <t>Have a solid?</t>
  </si>
  <si>
    <t>Rhythm</t>
  </si>
  <si>
    <t>Continuity</t>
  </si>
  <si>
    <t>Consistency</t>
  </si>
  <si>
    <t>Overall Duration</t>
  </si>
  <si>
    <t>Obey?</t>
  </si>
  <si>
    <t>Little’s Law</t>
  </si>
  <si>
    <t>The Law of Bottlenecks</t>
  </si>
  <si>
    <t>The Law of the Effect of Variation</t>
  </si>
  <si>
    <t>Kingman’s Formula</t>
  </si>
  <si>
    <t>Brooks’s Law</t>
  </si>
  <si>
    <t>Enable you to?</t>
  </si>
  <si>
    <t>Show it on one page?</t>
  </si>
  <si>
    <t>See all three types of flow?</t>
  </si>
  <si>
    <t>Bring materials JIT?</t>
  </si>
  <si>
    <t>Prefabricate on a rhythm?</t>
  </si>
  <si>
    <t>Have Trades control geographical areas?</t>
  </si>
  <si>
    <t>Takt Integrity Checklist: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</si>
</sst>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"/>
    <numFmt numFmtId="165" formatCode="m/d;@"/>
    <numFmt numFmtId="166" formatCode="m/d/yy;@"/>
    <numFmt numFmtId="167" formatCode="0.0"/>
  </numFmts>
  <fonts count="11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22"/>
      <color indexed="81"/>
      <name val="Tahoma"/>
      <family val="2"/>
    </font>
    <font>
      <b/>
      <sz val="22"/>
      <color indexed="81"/>
      <name val="Tahoma"/>
      <family val="2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i/>
      <sz val="14"/>
      <color indexed="81"/>
      <name val="Tahoma"/>
      <family val="2"/>
    </font>
    <font>
      <b/>
      <sz val="36"/>
      <name val="Century Gothic"/>
      <family val="1"/>
    </font>
    <font>
      <sz val="24"/>
      <name val="Century Gothic"/>
      <family val="1"/>
    </font>
    <font>
      <b/>
      <sz val="14"/>
      <name val="Century Gothic"/>
      <family val="1"/>
    </font>
    <font>
      <b/>
      <sz val="18"/>
      <name val="Century Gothic"/>
      <family val="1"/>
    </font>
    <font>
      <sz val="14"/>
      <name val="Century Gothic"/>
      <family val="1"/>
    </font>
    <font>
      <sz val="10"/>
      <name val="Century Gothic"/>
      <family val="1"/>
    </font>
    <font>
      <b/>
      <sz val="10"/>
      <name val="Century Gothic"/>
      <family val="1"/>
    </font>
    <font>
      <b/>
      <sz val="12"/>
      <name val="Century Gothic"/>
      <family val="1"/>
    </font>
    <font>
      <i/>
      <sz val="10"/>
      <name val="Century Gothic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4"/>
      <color rgb="FF000000"/>
      <name val="Tahoma"/>
      <family val="2"/>
    </font>
    <font>
      <sz val="14"/>
      <color rgb="FF000000"/>
      <name val="Tahoma"/>
      <family val="2"/>
    </font>
    <font>
      <sz val="22"/>
      <name val="Century Gothic"/>
      <family val="1"/>
    </font>
    <font>
      <b/>
      <sz val="22"/>
      <name val="Century Gothic"/>
      <family val="1"/>
    </font>
    <font>
      <sz val="20"/>
      <name val="Century Gothic"/>
      <family val="1"/>
    </font>
    <font>
      <sz val="11"/>
      <name val="Century Gothic"/>
      <family val="1"/>
    </font>
    <font>
      <sz val="12"/>
      <name val="Century Gothic"/>
      <family val="1"/>
    </font>
    <font>
      <strike/>
      <sz val="14"/>
      <name val="Century Gothic"/>
      <family val="1"/>
    </font>
    <font>
      <sz val="11"/>
      <color theme="1"/>
      <name val="Calibri"/>
      <family val="2"/>
      <scheme val="minor"/>
    </font>
    <font>
      <sz val="72"/>
      <color theme="1"/>
      <name val="Franklin Gothic Medium Cond"/>
      <family val="2"/>
    </font>
    <font>
      <sz val="11"/>
      <color theme="1"/>
      <name val="Segoe UI"/>
      <family val="2"/>
    </font>
    <font>
      <sz val="28"/>
      <color theme="1"/>
      <name val="Franklin Gothic Medium Cond"/>
      <family val="2"/>
    </font>
    <font>
      <sz val="48"/>
      <color theme="1"/>
      <name val="Franklin Gothic Medium Cond"/>
      <family val="2"/>
    </font>
    <font>
      <sz val="20"/>
      <color rgb="FFA2AAAD"/>
      <name val="Franklin Gothic Medium Cond"/>
      <family val="2"/>
    </font>
    <font>
      <sz val="20"/>
      <color rgb="FF5C6670"/>
      <name val="Franklin Gothic Medium Cond"/>
      <family val="2"/>
    </font>
    <font>
      <sz val="20"/>
      <color rgb="FF333F48"/>
      <name val="Franklin Gothic Medium Cond"/>
      <family val="2"/>
    </font>
    <font>
      <sz val="20"/>
      <color theme="1"/>
      <name val="Franklin Gothic Medium Cond"/>
      <family val="2"/>
    </font>
    <font>
      <sz val="12"/>
      <color theme="1"/>
      <name val="Segoe UI"/>
      <family val="2"/>
    </font>
    <font>
      <sz val="18"/>
      <color theme="0"/>
      <name val="Segoe UI Semilight"/>
      <family val="2"/>
    </font>
    <font>
      <b/>
      <sz val="18"/>
      <color theme="1"/>
      <name val="Segoe UI"/>
      <family val="2"/>
    </font>
    <font>
      <sz val="20"/>
      <color theme="0"/>
      <name val="Franklin Gothic Medium Cond"/>
      <family val="2"/>
    </font>
    <font>
      <sz val="18"/>
      <color rgb="FFA2AAAD"/>
      <name val="Segoe UI"/>
      <family val="2"/>
    </font>
    <font>
      <sz val="18"/>
      <color rgb="FF5C6670"/>
      <name val="Segoe UI"/>
      <family val="2"/>
    </font>
    <font>
      <sz val="18"/>
      <color rgb="FF333F48"/>
      <name val="Segoe UI"/>
      <family val="2"/>
    </font>
    <font>
      <sz val="18"/>
      <color rgb="FF1D252D"/>
      <name val="Segoe UI"/>
      <family val="2"/>
    </font>
    <font>
      <sz val="14"/>
      <color theme="1"/>
      <name val="Segoe UI"/>
      <family val="2"/>
    </font>
    <font>
      <sz val="16"/>
      <color theme="0"/>
      <name val="Segoe UI"/>
      <family val="2"/>
    </font>
    <font>
      <sz val="16"/>
      <color theme="1"/>
      <name val="Segoe UI"/>
      <family val="2"/>
    </font>
    <font>
      <sz val="16"/>
      <color rgb="FFC00000"/>
      <name val="Segoe UI"/>
      <family val="2"/>
    </font>
    <font>
      <b/>
      <sz val="18"/>
      <color rgb="FFA2AAAD"/>
      <name val="Segoe UI"/>
      <family val="2"/>
    </font>
    <font>
      <b/>
      <sz val="14"/>
      <color theme="1"/>
      <name val="Segoe UI"/>
      <family val="2"/>
    </font>
    <font>
      <b/>
      <sz val="16"/>
      <name val="Segoe UI"/>
      <family val="2"/>
    </font>
    <font>
      <b/>
      <sz val="16"/>
      <color theme="0"/>
      <name val="Segoe UI"/>
      <family val="2"/>
    </font>
    <font>
      <b/>
      <sz val="14"/>
      <color theme="0"/>
      <name val="Segoe UI"/>
      <family val="2"/>
    </font>
    <font>
      <b/>
      <sz val="18"/>
      <color theme="0"/>
      <name val="Segoe UI"/>
      <family val="2"/>
    </font>
    <font>
      <b/>
      <sz val="11"/>
      <color theme="0"/>
      <name val="Segoe UI"/>
      <family val="2"/>
    </font>
    <font>
      <sz val="11"/>
      <color theme="0"/>
      <name val="Segoe UI"/>
      <family val="2"/>
    </font>
    <font>
      <sz val="16"/>
      <color rgb="FF1D252D"/>
      <name val="Segoe UI"/>
      <family val="2"/>
    </font>
    <font>
      <b/>
      <sz val="16"/>
      <color theme="1"/>
      <name val="Segoe UI"/>
      <family val="2"/>
    </font>
    <font>
      <sz val="16"/>
      <name val="Segoe UI"/>
      <family val="2"/>
    </font>
    <font>
      <sz val="14"/>
      <color rgb="FFFFFFFF"/>
      <name val="Franklin Gothic Medium Cond"/>
      <family val="2"/>
    </font>
    <font>
      <sz val="18"/>
      <color theme="1"/>
      <name val="Segoe UI"/>
      <family val="2"/>
    </font>
    <font>
      <sz val="16"/>
      <color theme="1"/>
      <name val="Segoe UI Semilight"/>
      <family val="2"/>
    </font>
    <font>
      <sz val="15.5"/>
      <color theme="0"/>
      <name val="Segoe UI"/>
      <family val="2"/>
    </font>
    <font>
      <sz val="15.5"/>
      <color theme="1"/>
      <name val="Segoe UI"/>
      <family val="2"/>
    </font>
    <font>
      <b/>
      <sz val="11"/>
      <color theme="1"/>
      <name val="Segoe UI"/>
      <family val="2"/>
    </font>
    <font>
      <sz val="14"/>
      <name val="Segoe UI Semilight"/>
      <family val="2"/>
    </font>
    <font>
      <sz val="16"/>
      <name val="Franklin Gothic Medium Cond"/>
      <family val="2"/>
    </font>
    <font>
      <sz val="16"/>
      <name val="Segoe UI Semilight"/>
      <family val="2"/>
    </font>
    <font>
      <sz val="16"/>
      <color theme="0"/>
      <name val="Franklin Gothic Medium Cond"/>
      <family val="2"/>
    </font>
    <font>
      <sz val="16"/>
      <color rgb="FFECF0F1"/>
      <name val="Franklin Gothic Medium Cond"/>
      <family val="2"/>
    </font>
    <font>
      <b/>
      <sz val="11"/>
      <color theme="0"/>
      <name val="Segoe UI Semilight"/>
      <family val="2"/>
    </font>
    <font>
      <sz val="11"/>
      <color theme="1"/>
      <name val="Segoe UI Semilight"/>
      <family val="2"/>
    </font>
    <font>
      <b/>
      <sz val="16"/>
      <color theme="0"/>
      <name val="Segoe UI Semilight"/>
      <family val="2"/>
    </font>
    <font>
      <sz val="16"/>
      <color theme="0"/>
      <name val="Segoe UI Semilight"/>
      <family val="2"/>
    </font>
    <font>
      <b/>
      <sz val="11"/>
      <color theme="1"/>
      <name val="Segoe UI Semilight"/>
      <family val="2"/>
    </font>
    <font>
      <sz val="11"/>
      <name val="Segoe UI Semilight"/>
      <family val="2"/>
    </font>
    <font>
      <b/>
      <sz val="16"/>
      <color theme="1"/>
      <name val="Segoe UI Semilight"/>
      <family val="2"/>
    </font>
    <font>
      <sz val="16"/>
      <color theme="1"/>
      <name val="Calibri"/>
      <family val="2"/>
      <scheme val="minor"/>
    </font>
    <font>
      <sz val="18"/>
      <color theme="0"/>
      <name val="Segoe UI"/>
      <family val="2"/>
    </font>
    <font>
      <sz val="72"/>
      <color theme="1"/>
      <name val="Century Gothic"/>
      <family val="1"/>
    </font>
    <font>
      <sz val="11"/>
      <color theme="1"/>
      <name val="Century Gothic"/>
      <family val="1"/>
    </font>
    <font>
      <sz val="28"/>
      <color theme="1"/>
      <name val="Century Gothic"/>
      <family val="1"/>
    </font>
    <font>
      <sz val="48"/>
      <color theme="1"/>
      <name val="Century Gothic"/>
      <family val="1"/>
    </font>
    <font>
      <sz val="20"/>
      <color rgb="FFA2AAAD"/>
      <name val="Century Gothic"/>
      <family val="1"/>
    </font>
    <font>
      <sz val="20"/>
      <color rgb="FF5C6670"/>
      <name val="Century Gothic"/>
      <family val="1"/>
    </font>
    <font>
      <sz val="20"/>
      <color rgb="FF333F48"/>
      <name val="Century Gothic"/>
      <family val="1"/>
    </font>
    <font>
      <sz val="20"/>
      <color theme="1"/>
      <name val="Century Gothic"/>
      <family val="1"/>
    </font>
    <font>
      <sz val="12"/>
      <color theme="1"/>
      <name val="Century Gothic"/>
      <family val="1"/>
    </font>
    <font>
      <sz val="18"/>
      <color theme="0"/>
      <name val="Century Gothic"/>
      <family val="1"/>
    </font>
    <font>
      <b/>
      <sz val="18"/>
      <color theme="1"/>
      <name val="Century Gothic"/>
      <family val="1"/>
    </font>
    <font>
      <sz val="20"/>
      <color theme="0"/>
      <name val="Century Gothic"/>
      <family val="1"/>
    </font>
    <font>
      <sz val="18"/>
      <color rgb="FFA2AAAD"/>
      <name val="Century Gothic"/>
      <family val="1"/>
    </font>
    <font>
      <sz val="18"/>
      <color rgb="FF5C6670"/>
      <name val="Century Gothic"/>
      <family val="1"/>
    </font>
    <font>
      <sz val="18"/>
      <color rgb="FF333F48"/>
      <name val="Century Gothic"/>
      <family val="1"/>
    </font>
    <font>
      <sz val="18"/>
      <color rgb="FF1D252D"/>
      <name val="Century Gothic"/>
      <family val="1"/>
    </font>
    <font>
      <sz val="14"/>
      <color theme="1"/>
      <name val="Century Gothic"/>
      <family val="1"/>
    </font>
    <font>
      <sz val="16"/>
      <color theme="0"/>
      <name val="Century Gothic"/>
      <family val="1"/>
    </font>
    <font>
      <sz val="16"/>
      <color theme="1"/>
      <name val="Century Gothic"/>
      <family val="1"/>
    </font>
    <font>
      <sz val="16"/>
      <color rgb="FFC00000"/>
      <name val="Century Gothic"/>
      <family val="1"/>
    </font>
    <font>
      <sz val="16"/>
      <color rgb="FF1D252D"/>
      <name val="Century Gothic"/>
      <family val="1"/>
    </font>
    <font>
      <b/>
      <sz val="16"/>
      <color theme="1"/>
      <name val="Century Gothic"/>
      <family val="1"/>
    </font>
    <font>
      <sz val="14"/>
      <color rgb="FFFFFFFF"/>
      <name val="Century Gothic"/>
      <family val="1"/>
    </font>
    <font>
      <sz val="18"/>
      <color theme="1"/>
      <name val="Century Gothic"/>
      <family val="1"/>
    </font>
    <font>
      <sz val="8"/>
      <name val="Arial"/>
      <family val="2"/>
    </font>
    <font>
      <sz val="22"/>
      <color rgb="FF333F48"/>
      <name val="Segoe UI"/>
      <family val="2"/>
    </font>
    <font>
      <sz val="10"/>
      <color theme="1"/>
      <name val="Century Gothic"/>
      <family val="1"/>
    </font>
    <font>
      <sz val="12"/>
      <name val="Arial"/>
      <family val="2"/>
    </font>
    <font>
      <b/>
      <sz val="16"/>
      <name val="Century Gothic"/>
      <family val="1"/>
    </font>
  </fonts>
  <fills count="12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2AAAD"/>
        <bgColor indexed="64"/>
      </patternFill>
    </fill>
    <fill>
      <patternFill patternType="solid">
        <fgColor rgb="FF5C6670"/>
        <bgColor indexed="64"/>
      </patternFill>
    </fill>
    <fill>
      <patternFill patternType="solid">
        <fgColor rgb="FF333F48"/>
        <bgColor indexed="64"/>
      </patternFill>
    </fill>
    <fill>
      <patternFill patternType="solid">
        <fgColor rgb="FF1D252D"/>
        <bgColor indexed="64"/>
      </patternFill>
    </fill>
    <fill>
      <patternFill patternType="solid">
        <fgColor rgb="FFEE9BAC"/>
        <bgColor rgb="FF8B2332"/>
      </patternFill>
    </fill>
    <fill>
      <patternFill patternType="lightUp">
        <fgColor rgb="FF8B2332"/>
        <bgColor rgb="FFEE9BAC"/>
      </patternFill>
    </fill>
    <fill>
      <patternFill patternType="darkTrellis">
        <fgColor rgb="FF8B2332"/>
        <bgColor rgb="FFEE9BAC"/>
      </patternFill>
    </fill>
    <fill>
      <patternFill patternType="solid">
        <fgColor rgb="FFA41F35"/>
        <bgColor indexed="64"/>
      </patternFill>
    </fill>
    <fill>
      <patternFill patternType="solid">
        <fgColor rgb="FFF3D1D6"/>
        <bgColor theme="1"/>
      </patternFill>
    </fill>
    <fill>
      <patternFill patternType="solid">
        <fgColor rgb="FF8B2332"/>
        <bgColor indexed="64"/>
      </patternFill>
    </fill>
    <fill>
      <patternFill patternType="gray125">
        <fgColor theme="0" tint="-0.499984740745262"/>
        <bgColor rgb="FF8B2332"/>
      </patternFill>
    </fill>
    <fill>
      <patternFill patternType="solid">
        <fgColor rgb="FFFFD756"/>
        <bgColor auto="1"/>
      </patternFill>
    </fill>
    <fill>
      <patternFill patternType="solid">
        <fgColor rgb="FF92D5AC"/>
        <bgColor auto="1"/>
      </patternFill>
    </fill>
    <fill>
      <patternFill patternType="solid">
        <fgColor rgb="FF6ECB98"/>
        <bgColor auto="1"/>
      </patternFill>
    </fill>
    <fill>
      <patternFill patternType="solid">
        <fgColor rgb="FF6EC4E9"/>
        <bgColor auto="1"/>
      </patternFill>
    </fill>
    <fill>
      <patternFill patternType="solid">
        <fgColor rgb="FF00A1DF"/>
        <bgColor auto="1"/>
      </patternFill>
    </fill>
    <fill>
      <patternFill patternType="solid">
        <fgColor rgb="FF005CB9"/>
        <bgColor auto="1"/>
      </patternFill>
    </fill>
    <fill>
      <patternFill patternType="solid">
        <fgColor rgb="FFEE9BAC"/>
        <bgColor auto="1"/>
      </patternFill>
    </fill>
    <fill>
      <patternFill patternType="solid">
        <fgColor rgb="FFE74360"/>
        <bgColor auto="1"/>
      </patternFill>
    </fill>
    <fill>
      <patternFill patternType="solid">
        <fgColor rgb="FFC3002F"/>
        <bgColor auto="1"/>
      </patternFill>
    </fill>
    <fill>
      <patternFill patternType="solid">
        <fgColor rgb="FF3B3838"/>
        <bgColor indexed="64"/>
      </patternFill>
    </fill>
    <fill>
      <patternFill patternType="solid">
        <fgColor rgb="FFC3C6C8"/>
        <bgColor auto="1"/>
      </patternFill>
    </fill>
    <fill>
      <patternFill patternType="solid">
        <fgColor rgb="FFFFFFFF"/>
        <bgColor indexed="64"/>
      </patternFill>
    </fill>
    <fill>
      <patternFill patternType="solid">
        <fgColor rgb="FFA4A9AD"/>
        <bgColor auto="1"/>
      </patternFill>
    </fill>
    <fill>
      <patternFill patternType="solid">
        <fgColor rgb="FF7D868C"/>
        <bgColor auto="1"/>
      </patternFill>
    </fill>
    <fill>
      <patternFill patternType="solid">
        <fgColor rgb="FF5C6670"/>
        <bgColor auto="1"/>
      </patternFill>
    </fill>
    <fill>
      <patternFill patternType="lightGray">
        <fgColor rgb="FFFFFF00"/>
        <bgColor rgb="FFFFDA64"/>
      </patternFill>
    </fill>
    <fill>
      <patternFill patternType="mediumGray">
        <fgColor theme="0" tint="-0.499984740745262"/>
        <bgColor rgb="FFFFDA64"/>
      </patternFill>
    </fill>
    <fill>
      <patternFill patternType="solid">
        <fgColor rgb="FFFFDA64"/>
        <bgColor indexed="64"/>
      </patternFill>
    </fill>
    <fill>
      <patternFill patternType="lightUp">
        <fgColor rgb="FF9E760D"/>
        <bgColor rgb="FFFFD756"/>
      </patternFill>
    </fill>
    <fill>
      <patternFill patternType="darkTrellis">
        <fgColor rgb="FF9E760D"/>
        <bgColor rgb="FFFFD756"/>
      </patternFill>
    </fill>
    <fill>
      <patternFill patternType="solid">
        <fgColor rgb="FF9E760D"/>
        <bgColor rgb="FF8B2332"/>
      </patternFill>
    </fill>
    <fill>
      <patternFill patternType="lightGray">
        <fgColor theme="1"/>
        <bgColor rgb="FFC3C6C8"/>
      </patternFill>
    </fill>
    <fill>
      <patternFill patternType="lightUp">
        <fgColor theme="1"/>
        <bgColor rgb="FFC3C6C8"/>
      </patternFill>
    </fill>
    <fill>
      <patternFill patternType="darkTrellis">
        <fgColor theme="1"/>
        <bgColor rgb="FFC3C6C8"/>
      </patternFill>
    </fill>
    <fill>
      <patternFill patternType="solid">
        <fgColor rgb="FFFF0000"/>
        <bgColor indexed="64"/>
      </patternFill>
    </fill>
    <fill>
      <patternFill patternType="solid">
        <fgColor rgb="FFD1D3D3"/>
        <bgColor indexed="64"/>
      </patternFill>
    </fill>
    <fill>
      <patternFill patternType="solid">
        <fgColor rgb="FF626666"/>
        <bgColor indexed="64"/>
      </patternFill>
    </fill>
    <fill>
      <patternFill patternType="solid">
        <fgColor rgb="FFFFC000"/>
        <bgColor auto="1"/>
      </patternFill>
    </fill>
    <fill>
      <patternFill patternType="solid">
        <fgColor rgb="FF009944"/>
        <bgColor auto="1"/>
      </patternFill>
    </fill>
    <fill>
      <patternFill patternType="solid">
        <fgColor rgb="FF026937"/>
        <bgColor auto="1"/>
      </patternFill>
    </fill>
    <fill>
      <patternFill patternType="solid">
        <fgColor rgb="FF004987"/>
        <bgColor auto="1"/>
      </patternFill>
    </fill>
    <fill>
      <patternFill patternType="gray0625">
        <fgColor rgb="FF8B2332"/>
        <bgColor rgb="FFE74360"/>
      </patternFill>
    </fill>
    <fill>
      <patternFill patternType="gray0625">
        <fgColor rgb="FF8B2332"/>
        <bgColor rgb="FFC3002F"/>
      </patternFill>
    </fill>
    <fill>
      <patternFill patternType="gray0625">
        <bgColor rgb="FFD1D3D3"/>
      </patternFill>
    </fill>
    <fill>
      <patternFill patternType="gray0625">
        <bgColor rgb="FFA4A9AD"/>
      </patternFill>
    </fill>
    <fill>
      <patternFill patternType="gray0625">
        <bgColor rgb="FF5C6670"/>
      </patternFill>
    </fill>
    <fill>
      <patternFill patternType="darkGray">
        <fgColor rgb="FF009944"/>
      </patternFill>
    </fill>
    <fill>
      <patternFill patternType="darkTrellis">
        <fgColor rgb="FF00833E"/>
      </patternFill>
    </fill>
    <fill>
      <patternFill patternType="darkHorizontal">
        <fgColor rgb="FF00833E"/>
      </patternFill>
    </fill>
    <fill>
      <patternFill patternType="lightTrellis">
        <fgColor rgb="FF00833E"/>
      </patternFill>
    </fill>
    <fill>
      <patternFill patternType="solid">
        <fgColor rgb="FFC3C6C8"/>
        <bgColor indexed="64"/>
      </patternFill>
    </fill>
    <fill>
      <patternFill patternType="gray0625">
        <fgColor rgb="FF9E760D"/>
        <bgColor rgb="FFFFD756"/>
      </patternFill>
    </fill>
    <fill>
      <patternFill patternType="gray0625">
        <fgColor rgb="FF2B5134"/>
        <bgColor rgb="FF92D5AC"/>
      </patternFill>
    </fill>
    <fill>
      <patternFill patternType="gray0625">
        <fgColor rgb="FF2B5134"/>
        <bgColor rgb="FF009944"/>
      </patternFill>
    </fill>
    <fill>
      <patternFill patternType="solid">
        <fgColor rgb="FF9DA2A5"/>
        <bgColor indexed="64"/>
      </patternFill>
    </fill>
    <fill>
      <patternFill patternType="gray0625">
        <fgColor auto="1"/>
        <bgColor rgb="FF005C2A"/>
      </patternFill>
    </fill>
    <fill>
      <patternFill patternType="gray0625">
        <fgColor rgb="FF022A3A"/>
        <bgColor rgb="FF40B4E5"/>
      </patternFill>
    </fill>
    <fill>
      <patternFill patternType="gray0625">
        <fgColor rgb="FF022A3A"/>
        <bgColor rgb="FF1887B4"/>
      </patternFill>
    </fill>
    <fill>
      <patternFill patternType="gray0625">
        <fgColor rgb="FF022A3A"/>
        <bgColor rgb="FF0D4A63"/>
      </patternFill>
    </fill>
    <fill>
      <patternFill patternType="gray0625">
        <fgColor auto="1"/>
        <bgColor rgb="FF414545"/>
      </patternFill>
    </fill>
    <fill>
      <patternFill patternType="gray0625">
        <fgColor auto="1"/>
        <bgColor rgb="FFEE9BAC"/>
      </patternFill>
    </fill>
    <fill>
      <patternFill patternType="gray0625">
        <fgColor auto="1"/>
        <bgColor rgb="FFE74360"/>
      </patternFill>
    </fill>
    <fill>
      <patternFill patternType="gray0625">
        <fgColor auto="1"/>
        <bgColor rgb="FFDD0031"/>
      </patternFill>
    </fill>
    <fill>
      <patternFill patternType="solid">
        <fgColor rgb="FF93A4B3"/>
        <bgColor indexed="64"/>
      </patternFill>
    </fill>
    <fill>
      <patternFill patternType="solid">
        <fgColor rgb="FFFFD756"/>
        <bgColor rgb="FF9E760D"/>
      </patternFill>
    </fill>
    <fill>
      <patternFill patternType="solid">
        <fgColor rgb="FF967200"/>
        <bgColor rgb="FF9E760D"/>
      </patternFill>
    </fill>
    <fill>
      <patternFill patternType="solid">
        <fgColor rgb="FF667C90"/>
        <bgColor indexed="64"/>
      </patternFill>
    </fill>
    <fill>
      <patternFill patternType="solid">
        <fgColor rgb="FFA0D9B3"/>
        <bgColor indexed="64"/>
      </patternFill>
    </fill>
    <fill>
      <patternFill patternType="solid">
        <fgColor rgb="FF2B5134"/>
        <bgColor indexed="64"/>
      </patternFill>
    </fill>
    <fill>
      <patternFill patternType="gray0625">
        <bgColor rgb="FF414545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4C79E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EA86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E88C38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darkTrellis">
        <fgColor rgb="FFD7BCE2"/>
        <bgColor rgb="FF653478"/>
      </patternFill>
    </fill>
    <fill>
      <patternFill patternType="solid">
        <fgColor rgb="FFA161BB"/>
        <bgColor rgb="FFD7BCE2"/>
      </patternFill>
    </fill>
    <fill>
      <patternFill patternType="solid">
        <fgColor rgb="FFD5731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lightTrellis">
        <fgColor rgb="FFD7BCE2"/>
        <bgColor rgb="FF653478"/>
      </patternFill>
    </fill>
    <fill>
      <patternFill patternType="solid">
        <fgColor rgb="FFA15713"/>
        <bgColor indexed="64"/>
      </patternFill>
    </fill>
    <fill>
      <patternFill patternType="solid">
        <fgColor rgb="FF4F285E"/>
        <bgColor rgb="FFD7BCE2"/>
      </patternFill>
    </fill>
    <fill>
      <patternFill patternType="solid">
        <fgColor rgb="FF78400E"/>
        <bgColor indexed="64"/>
      </patternFill>
    </fill>
    <fill>
      <patternFill patternType="solid">
        <fgColor rgb="FF4ABA75"/>
        <bgColor indexed="64"/>
      </patternFill>
    </fill>
    <fill>
      <patternFill patternType="solid">
        <fgColor rgb="FF348854"/>
        <bgColor indexed="64"/>
      </patternFill>
    </fill>
    <fill>
      <patternFill patternType="solid">
        <fgColor rgb="FF6EC4E9"/>
        <bgColor indexed="64"/>
      </patternFill>
    </fill>
    <fill>
      <patternFill patternType="solid">
        <fgColor rgb="FFEFC7CD"/>
        <bgColor indexed="64"/>
      </patternFill>
    </fill>
    <fill>
      <patternFill patternType="solid">
        <fgColor rgb="FF40B4E5"/>
        <bgColor indexed="64"/>
      </patternFill>
    </fill>
    <fill>
      <patternFill patternType="solid">
        <fgColor rgb="FFEE9BAC"/>
        <bgColor indexed="64"/>
      </patternFill>
    </fill>
    <fill>
      <patternFill patternType="solid">
        <fgColor rgb="FFFFD756"/>
        <bgColor indexed="64"/>
      </patternFill>
    </fill>
    <fill>
      <patternFill patternType="solid">
        <fgColor rgb="FF00A1DF"/>
        <bgColor indexed="64"/>
      </patternFill>
    </fill>
    <fill>
      <patternFill patternType="solid">
        <fgColor rgb="FF6ECB99"/>
        <bgColor indexed="64"/>
      </patternFill>
    </fill>
    <fill>
      <patternFill patternType="solid">
        <fgColor rgb="FFE74360"/>
        <bgColor indexed="64"/>
      </patternFill>
    </fill>
    <fill>
      <patternFill patternType="solid">
        <fgColor rgb="FFA4A9AD"/>
        <bgColor indexed="64"/>
      </patternFill>
    </fill>
    <fill>
      <patternFill patternType="solid">
        <fgColor rgb="FFFFD13F"/>
        <bgColor indexed="64"/>
      </patternFill>
    </fill>
    <fill>
      <patternFill patternType="solid">
        <fgColor rgb="FF005CB9"/>
        <bgColor indexed="64"/>
      </patternFill>
    </fill>
    <fill>
      <patternFill patternType="solid">
        <fgColor rgb="FF009944"/>
        <bgColor indexed="64"/>
      </patternFill>
    </fill>
    <fill>
      <patternFill patternType="solid">
        <fgColor rgb="FFDD0031"/>
        <bgColor indexed="64"/>
      </patternFill>
    </fill>
    <fill>
      <patternFill patternType="solid">
        <fgColor rgb="FF7D868C"/>
        <bgColor indexed="64"/>
      </patternFill>
    </fill>
    <fill>
      <patternFill patternType="solid">
        <fgColor rgb="FFFFC627"/>
        <bgColor indexed="64"/>
      </patternFill>
    </fill>
    <fill>
      <patternFill patternType="solid">
        <fgColor rgb="FF004987"/>
        <bgColor indexed="64"/>
      </patternFill>
    </fill>
    <fill>
      <patternFill patternType="solid">
        <fgColor rgb="FF00833E"/>
        <bgColor indexed="64"/>
      </patternFill>
    </fill>
    <fill>
      <patternFill patternType="solid">
        <fgColor rgb="FFC3002F"/>
        <bgColor indexed="64"/>
      </patternFill>
    </fill>
    <fill>
      <patternFill patternType="solid">
        <fgColor rgb="FFEDAA00"/>
        <bgColor indexed="64"/>
      </patternFill>
    </fill>
    <fill>
      <patternFill patternType="solid">
        <fgColor rgb="FF003A5D"/>
        <bgColor indexed="64"/>
      </patternFill>
    </fill>
    <fill>
      <patternFill patternType="solid">
        <fgColor rgb="FF026937"/>
        <bgColor indexed="64"/>
      </patternFill>
    </fill>
    <fill>
      <patternFill patternType="solid">
        <fgColor rgb="FF333E48"/>
        <bgColor indexed="64"/>
      </patternFill>
    </fill>
    <fill>
      <patternFill patternType="solid">
        <fgColor rgb="FFB88400"/>
        <bgColor indexed="64"/>
      </patternFill>
    </fill>
    <fill>
      <patternFill patternType="solid">
        <fgColor rgb="FF022A3A"/>
        <bgColor indexed="64"/>
      </patternFill>
    </fill>
    <fill>
      <patternFill patternType="solid">
        <fgColor rgb="FF1E252B"/>
        <bgColor indexed="64"/>
      </patternFill>
    </fill>
    <fill>
      <patternFill patternType="solid">
        <fgColor rgb="FF9E760D"/>
        <bgColor indexed="64"/>
      </patternFill>
    </fill>
  </fills>
  <borders count="1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theme="1"/>
      </left>
      <right/>
      <top/>
      <bottom/>
      <diagonal/>
    </border>
    <border>
      <left style="thin">
        <color rgb="FFA4A9AD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A4A9AD"/>
      </right>
      <top style="thin">
        <color indexed="64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/>
      <right style="thin">
        <color rgb="FFA4A9AD"/>
      </right>
      <top/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A4A9AD"/>
      </right>
      <top/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indexed="64"/>
      </right>
      <top style="thin">
        <color theme="1" tint="0.34998626667073579"/>
      </top>
      <bottom style="thin">
        <color indexed="64"/>
      </bottom>
      <diagonal/>
    </border>
    <border>
      <left/>
      <right/>
      <top style="thin">
        <color rgb="FFC3C6C8"/>
      </top>
      <bottom/>
      <diagonal/>
    </border>
    <border>
      <left/>
      <right style="thin">
        <color indexed="64"/>
      </right>
      <top style="thin">
        <color rgb="FFC3C6C8"/>
      </top>
      <bottom/>
      <diagonal/>
    </border>
    <border>
      <left/>
      <right/>
      <top style="medium">
        <color indexed="64"/>
      </top>
      <bottom style="thin">
        <color rgb="FFC3C6C8"/>
      </bottom>
      <diagonal/>
    </border>
    <border>
      <left style="thin">
        <color rgb="FFC3C6C8"/>
      </left>
      <right/>
      <top style="thin">
        <color rgb="FFC3C6C8"/>
      </top>
      <bottom style="thin">
        <color rgb="FFC3C6C8"/>
      </bottom>
      <diagonal/>
    </border>
    <border>
      <left/>
      <right/>
      <top style="thin">
        <color rgb="FFC3C6C8"/>
      </top>
      <bottom style="thin">
        <color rgb="FFC3C6C8"/>
      </bottom>
      <diagonal/>
    </border>
    <border>
      <left/>
      <right style="thin">
        <color rgb="FFC3C6C8"/>
      </right>
      <top style="thin">
        <color rgb="FFC3C6C8"/>
      </top>
      <bottom style="thin">
        <color rgb="FFC3C6C8"/>
      </bottom>
      <diagonal/>
    </border>
    <border>
      <left style="thin">
        <color rgb="FFC3C6C8"/>
      </left>
      <right/>
      <top style="thin">
        <color rgb="FFC3C6C8"/>
      </top>
      <bottom/>
      <diagonal/>
    </border>
    <border>
      <left/>
      <right style="thin">
        <color rgb="FFC3C6C8"/>
      </right>
      <top style="thin">
        <color rgb="FFC3C6C8"/>
      </top>
      <bottom/>
      <diagonal/>
    </border>
    <border>
      <left style="thin">
        <color rgb="FFC3C6C8"/>
      </left>
      <right/>
      <top/>
      <bottom/>
      <diagonal/>
    </border>
    <border>
      <left/>
      <right style="thin">
        <color rgb="FFC3C6C8"/>
      </right>
      <top/>
      <bottom/>
      <diagonal/>
    </border>
    <border>
      <left style="thin">
        <color indexed="64"/>
      </left>
      <right/>
      <top style="thin">
        <color rgb="FFC3C6C8"/>
      </top>
      <bottom/>
      <diagonal/>
    </border>
    <border>
      <left/>
      <right/>
      <top/>
      <bottom style="thin">
        <color rgb="FFC3C6C8"/>
      </bottom>
      <diagonal/>
    </border>
    <border>
      <left/>
      <right style="thin">
        <color rgb="FFC3C6C8"/>
      </right>
      <top/>
      <bottom style="thin">
        <color rgb="FFC3C6C8"/>
      </bottom>
      <diagonal/>
    </border>
    <border>
      <left style="thin">
        <color rgb="FFC3C6C8"/>
      </left>
      <right/>
      <top/>
      <bottom style="thin">
        <color rgb="FFC3C6C8"/>
      </bottom>
      <diagonal/>
    </border>
    <border>
      <left/>
      <right/>
      <top style="thick">
        <color auto="1"/>
      </top>
      <bottom/>
      <diagonal/>
    </border>
  </borders>
  <cellStyleXfs count="9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</cellStyleXfs>
  <cellXfs count="955">
    <xf numFmtId="0" fontId="0" fillId="0" borderId="0" xfId="0"/>
    <xf numFmtId="0" fontId="13" fillId="0" borderId="0" xfId="0" applyFont="1"/>
    <xf numFmtId="0" fontId="14" fillId="0" borderId="36" xfId="0" applyFont="1" applyBorder="1" applyAlignment="1">
      <alignment horizontal="left"/>
    </xf>
    <xf numFmtId="0" fontId="15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/>
    <xf numFmtId="0" fontId="16" fillId="0" borderId="9" xfId="0" applyFont="1" applyBorder="1"/>
    <xf numFmtId="0" fontId="16" fillId="0" borderId="10" xfId="0" applyFont="1" applyBorder="1"/>
    <xf numFmtId="0" fontId="16" fillId="0" borderId="11" xfId="0" applyFont="1" applyBorder="1"/>
    <xf numFmtId="0" fontId="14" fillId="0" borderId="45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3" fillId="0" borderId="21" xfId="0" applyFont="1" applyFill="1" applyBorder="1"/>
    <xf numFmtId="0" fontId="13" fillId="0" borderId="3" xfId="0" applyFont="1" applyFill="1" applyBorder="1"/>
    <xf numFmtId="0" fontId="13" fillId="0" borderId="26" xfId="0" applyFont="1" applyFill="1" applyBorder="1"/>
    <xf numFmtId="0" fontId="13" fillId="0" borderId="4" xfId="0" applyFont="1" applyFill="1" applyBorder="1"/>
    <xf numFmtId="0" fontId="13" fillId="0" borderId="1" xfId="0" applyFont="1" applyFill="1" applyBorder="1"/>
    <xf numFmtId="0" fontId="13" fillId="0" borderId="5" xfId="0" applyFont="1" applyFill="1" applyBorder="1"/>
    <xf numFmtId="0" fontId="13" fillId="0" borderId="22" xfId="0" applyFont="1" applyFill="1" applyBorder="1"/>
    <xf numFmtId="0" fontId="13" fillId="0" borderId="2" xfId="0" applyFont="1" applyFill="1" applyBorder="1"/>
    <xf numFmtId="0" fontId="13" fillId="0" borderId="23" xfId="0" applyFont="1" applyFill="1" applyBorder="1"/>
    <xf numFmtId="0" fontId="17" fillId="0" borderId="0" xfId="0" applyFont="1"/>
    <xf numFmtId="0" fontId="17" fillId="0" borderId="0" xfId="4" applyFont="1"/>
    <xf numFmtId="0" fontId="16" fillId="0" borderId="0" xfId="4" applyFont="1"/>
    <xf numFmtId="0" fontId="18" fillId="0" borderId="0" xfId="4" applyFont="1" applyAlignment="1"/>
    <xf numFmtId="0" fontId="18" fillId="0" borderId="54" xfId="4" applyFont="1" applyBorder="1" applyAlignment="1">
      <alignment horizontal="center"/>
    </xf>
    <xf numFmtId="0" fontId="18" fillId="0" borderId="55" xfId="4" applyFont="1" applyBorder="1" applyAlignment="1">
      <alignment horizontal="center"/>
    </xf>
    <xf numFmtId="0" fontId="18" fillId="0" borderId="56" xfId="4" applyFont="1" applyBorder="1" applyAlignment="1">
      <alignment horizontal="center"/>
    </xf>
    <xf numFmtId="14" fontId="17" fillId="0" borderId="21" xfId="4" applyNumberFormat="1" applyFont="1" applyBorder="1"/>
    <xf numFmtId="0" fontId="17" fillId="0" borderId="3" xfId="4" applyFont="1" applyBorder="1"/>
    <xf numFmtId="0" fontId="17" fillId="0" borderId="26" xfId="4" applyFont="1" applyBorder="1"/>
    <xf numFmtId="0" fontId="17" fillId="0" borderId="1" xfId="4" applyFont="1" applyBorder="1"/>
    <xf numFmtId="0" fontId="17" fillId="0" borderId="5" xfId="4" applyFont="1" applyBorder="1"/>
    <xf numFmtId="0" fontId="17" fillId="0" borderId="0" xfId="4" applyFont="1" applyAlignment="1">
      <alignment horizontal="left" indent="2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17" fillId="0" borderId="36" xfId="0" applyFont="1" applyBorder="1"/>
    <xf numFmtId="0" fontId="18" fillId="0" borderId="27" xfId="0" applyFont="1" applyBorder="1" applyAlignment="1">
      <alignment horizontal="left"/>
    </xf>
    <xf numFmtId="0" fontId="14" fillId="0" borderId="0" xfId="0" applyFont="1" applyBorder="1" applyAlignment="1">
      <alignment horizontal="center" vertical="center"/>
    </xf>
    <xf numFmtId="0" fontId="17" fillId="0" borderId="8" xfId="0" applyFont="1" applyBorder="1"/>
    <xf numFmtId="0" fontId="18" fillId="0" borderId="1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8" fillId="0" borderId="17" xfId="0" applyFont="1" applyBorder="1"/>
    <xf numFmtId="0" fontId="19" fillId="0" borderId="18" xfId="0" applyFont="1" applyBorder="1" applyAlignment="1">
      <alignment horizontal="center"/>
    </xf>
    <xf numFmtId="0" fontId="18" fillId="0" borderId="18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/>
    </xf>
    <xf numFmtId="0" fontId="18" fillId="0" borderId="3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16" fontId="18" fillId="0" borderId="3" xfId="0" applyNumberFormat="1" applyFont="1" applyBorder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5" xfId="0" applyFont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8" fillId="0" borderId="1" xfId="0" applyFont="1" applyFill="1" applyBorder="1" applyAlignment="1">
      <alignment horizontal="center"/>
    </xf>
    <xf numFmtId="16" fontId="18" fillId="0" borderId="1" xfId="0" applyNumberFormat="1" applyFont="1" applyBorder="1" applyAlignment="1">
      <alignment horizontal="center"/>
    </xf>
    <xf numFmtId="16" fontId="18" fillId="0" borderId="5" xfId="0" applyNumberFormat="1" applyFont="1" applyBorder="1" applyAlignment="1">
      <alignment horizontal="center"/>
    </xf>
    <xf numFmtId="16" fontId="18" fillId="0" borderId="19" xfId="0" applyNumberFormat="1" applyFont="1" applyBorder="1" applyAlignment="1">
      <alignment horizontal="center"/>
    </xf>
    <xf numFmtId="0" fontId="17" fillId="0" borderId="3" xfId="0" applyFont="1" applyFill="1" applyBorder="1" applyAlignment="1">
      <alignment horizontal="left" vertical="center"/>
    </xf>
    <xf numFmtId="0" fontId="18" fillId="0" borderId="19" xfId="0" applyFont="1" applyBorder="1" applyAlignment="1">
      <alignment horizontal="center"/>
    </xf>
    <xf numFmtId="0" fontId="17" fillId="0" borderId="3" xfId="0" applyFont="1" applyFill="1" applyBorder="1" applyAlignment="1">
      <alignment vertical="center"/>
    </xf>
    <xf numFmtId="0" fontId="18" fillId="0" borderId="3" xfId="0" applyFont="1" applyFill="1" applyBorder="1" applyAlignment="1">
      <alignment vertical="center"/>
    </xf>
    <xf numFmtId="0" fontId="17" fillId="0" borderId="1" xfId="0" applyFont="1" applyFill="1" applyBorder="1" applyAlignment="1"/>
    <xf numFmtId="0" fontId="18" fillId="0" borderId="1" xfId="0" applyFont="1" applyFill="1" applyBorder="1"/>
    <xf numFmtId="0" fontId="17" fillId="0" borderId="1" xfId="0" applyFont="1" applyFill="1" applyBorder="1"/>
    <xf numFmtId="0" fontId="17" fillId="0" borderId="18" xfId="0" applyFont="1" applyFill="1" applyBorder="1"/>
    <xf numFmtId="0" fontId="20" fillId="0" borderId="1" xfId="0" applyFont="1" applyFill="1" applyBorder="1"/>
    <xf numFmtId="0" fontId="18" fillId="0" borderId="22" xfId="0" applyFont="1" applyFill="1" applyBorder="1" applyAlignment="1">
      <alignment horizontal="center"/>
    </xf>
    <xf numFmtId="0" fontId="20" fillId="0" borderId="2" xfId="0" applyFont="1" applyFill="1" applyBorder="1"/>
    <xf numFmtId="0" fontId="18" fillId="0" borderId="2" xfId="0" applyFont="1" applyFill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41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0" xfId="0" applyFont="1" applyBorder="1"/>
    <xf numFmtId="0" fontId="17" fillId="0" borderId="12" xfId="0" applyFont="1" applyBorder="1"/>
    <xf numFmtId="0" fontId="17" fillId="0" borderId="0" xfId="0" applyFont="1" applyAlignment="1">
      <alignment vertical="center"/>
    </xf>
    <xf numFmtId="0" fontId="17" fillId="0" borderId="9" xfId="0" applyFont="1" applyBorder="1"/>
    <xf numFmtId="0" fontId="17" fillId="0" borderId="10" xfId="0" applyFont="1" applyBorder="1"/>
    <xf numFmtId="0" fontId="17" fillId="0" borderId="11" xfId="0" applyFont="1" applyBorder="1"/>
    <xf numFmtId="0" fontId="17" fillId="0" borderId="1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5" xfId="0" applyFont="1" applyBorder="1"/>
    <xf numFmtId="0" fontId="18" fillId="0" borderId="13" xfId="0" applyFont="1" applyBorder="1" applyAlignment="1">
      <alignment horizontal="center" vertical="center"/>
    </xf>
    <xf numFmtId="0" fontId="17" fillId="0" borderId="15" xfId="0" applyFont="1" applyBorder="1" applyAlignment="1">
      <alignment vertical="center"/>
    </xf>
    <xf numFmtId="0" fontId="17" fillId="0" borderId="14" xfId="0" applyFont="1" applyBorder="1" applyAlignment="1">
      <alignment horizontal="center" vertical="center"/>
    </xf>
    <xf numFmtId="0" fontId="17" fillId="2" borderId="14" xfId="0" applyFont="1" applyFill="1" applyBorder="1" applyAlignment="1">
      <alignment vertical="center"/>
    </xf>
    <xf numFmtId="0" fontId="17" fillId="2" borderId="15" xfId="0" applyFont="1" applyFill="1" applyBorder="1"/>
    <xf numFmtId="0" fontId="17" fillId="0" borderId="14" xfId="0" applyFont="1" applyBorder="1" applyAlignment="1">
      <alignment horizontal="center"/>
    </xf>
    <xf numFmtId="0" fontId="17" fillId="0" borderId="49" xfId="0" applyFont="1" applyBorder="1"/>
    <xf numFmtId="0" fontId="17" fillId="0" borderId="25" xfId="0" applyFont="1" applyBorder="1" applyAlignment="1"/>
    <xf numFmtId="0" fontId="19" fillId="0" borderId="1" xfId="0" applyFont="1" applyBorder="1" applyAlignment="1">
      <alignment horizontal="center" vertical="center"/>
    </xf>
    <xf numFmtId="0" fontId="17" fillId="3" borderId="5" xfId="0" applyFont="1" applyFill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7" fillId="0" borderId="1" xfId="0" applyFont="1" applyBorder="1"/>
    <xf numFmtId="0" fontId="17" fillId="0" borderId="3" xfId="0" applyFont="1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7" fillId="0" borderId="5" xfId="0" applyFont="1" applyBorder="1" applyAlignment="1">
      <alignment horizontal="center" vertical="center"/>
    </xf>
    <xf numFmtId="0" fontId="17" fillId="0" borderId="1" xfId="0" applyFont="1" applyBorder="1" applyAlignment="1"/>
    <xf numFmtId="0" fontId="25" fillId="0" borderId="0" xfId="0" applyFont="1"/>
    <xf numFmtId="0" fontId="25" fillId="0" borderId="6" xfId="0" applyFont="1" applyBorder="1"/>
    <xf numFmtId="0" fontId="25" fillId="0" borderId="7" xfId="0" applyFont="1" applyBorder="1"/>
    <xf numFmtId="0" fontId="25" fillId="0" borderId="0" xfId="0" applyFont="1" applyBorder="1"/>
    <xf numFmtId="0" fontId="25" fillId="0" borderId="33" xfId="0" applyFont="1" applyBorder="1"/>
    <xf numFmtId="0" fontId="25" fillId="0" borderId="36" xfId="0" applyFont="1" applyBorder="1"/>
    <xf numFmtId="1" fontId="25" fillId="0" borderId="35" xfId="0" applyNumberFormat="1" applyFont="1" applyBorder="1" applyAlignment="1">
      <alignment horizontal="center"/>
    </xf>
    <xf numFmtId="1" fontId="25" fillId="0" borderId="46" xfId="0" applyNumberFormat="1" applyFont="1" applyBorder="1" applyAlignment="1">
      <alignment horizontal="center"/>
    </xf>
    <xf numFmtId="165" fontId="27" fillId="0" borderId="1" xfId="0" applyNumberFormat="1" applyFont="1" applyBorder="1" applyAlignment="1">
      <alignment horizontal="center"/>
    </xf>
    <xf numFmtId="165" fontId="27" fillId="0" borderId="5" xfId="0" applyNumberFormat="1" applyFont="1" applyBorder="1" applyAlignment="1">
      <alignment horizontal="center"/>
    </xf>
    <xf numFmtId="165" fontId="27" fillId="0" borderId="16" xfId="0" applyNumberFormat="1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0" fontId="25" fillId="0" borderId="1" xfId="0" applyFont="1" applyBorder="1"/>
    <xf numFmtId="9" fontId="25" fillId="0" borderId="1" xfId="3" applyFont="1" applyBorder="1"/>
    <xf numFmtId="10" fontId="25" fillId="0" borderId="16" xfId="0" applyNumberFormat="1" applyFont="1" applyBorder="1"/>
    <xf numFmtId="10" fontId="25" fillId="0" borderId="1" xfId="0" applyNumberFormat="1" applyFont="1" applyBorder="1"/>
    <xf numFmtId="10" fontId="25" fillId="0" borderId="5" xfId="0" applyNumberFormat="1" applyFont="1" applyBorder="1"/>
    <xf numFmtId="0" fontId="25" fillId="0" borderId="12" xfId="0" applyFont="1" applyBorder="1"/>
    <xf numFmtId="0" fontId="25" fillId="0" borderId="8" xfId="0" applyFont="1" applyBorder="1"/>
    <xf numFmtId="0" fontId="25" fillId="0" borderId="0" xfId="0" applyFont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8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9" xfId="0" applyFont="1" applyBorder="1"/>
    <xf numFmtId="0" fontId="25" fillId="0" borderId="10" xfId="0" applyFont="1" applyBorder="1"/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" xfId="0" applyFont="1" applyBorder="1" applyAlignment="1"/>
    <xf numFmtId="0" fontId="26" fillId="0" borderId="0" xfId="0" applyFont="1" applyBorder="1" applyAlignment="1"/>
    <xf numFmtId="0" fontId="25" fillId="0" borderId="0" xfId="0" applyFont="1" applyBorder="1" applyAlignment="1"/>
    <xf numFmtId="165" fontId="27" fillId="0" borderId="35" xfId="0" applyNumberFormat="1" applyFont="1" applyBorder="1" applyAlignment="1">
      <alignment horizontal="center"/>
    </xf>
    <xf numFmtId="9" fontId="25" fillId="3" borderId="16" xfId="3" applyFont="1" applyFill="1" applyBorder="1"/>
    <xf numFmtId="0" fontId="26" fillId="0" borderId="8" xfId="0" applyFont="1" applyBorder="1" applyAlignment="1"/>
    <xf numFmtId="0" fontId="28" fillId="0" borderId="0" xfId="4" applyFont="1"/>
    <xf numFmtId="0" fontId="29" fillId="0" borderId="0" xfId="4" applyFont="1"/>
    <xf numFmtId="0" fontId="28" fillId="0" borderId="0" xfId="4" applyFont="1" applyAlignment="1">
      <alignment horizontal="left" indent="2"/>
    </xf>
    <xf numFmtId="0" fontId="29" fillId="0" borderId="0" xfId="4" applyFont="1" applyAlignment="1">
      <alignment horizontal="left" indent="2"/>
    </xf>
    <xf numFmtId="0" fontId="17" fillId="0" borderId="0" xfId="4" applyFont="1" applyAlignment="1">
      <alignment horizontal="center"/>
    </xf>
    <xf numFmtId="0" fontId="14" fillId="0" borderId="32" xfId="4" applyFont="1" applyBorder="1" applyAlignment="1">
      <alignment horizontal="center" vertical="center"/>
    </xf>
    <xf numFmtId="0" fontId="17" fillId="0" borderId="8" xfId="4" applyFont="1" applyBorder="1"/>
    <xf numFmtId="0" fontId="18" fillId="0" borderId="1" xfId="0" applyFont="1" applyBorder="1"/>
    <xf numFmtId="0" fontId="18" fillId="0" borderId="3" xfId="0" applyFont="1" applyBorder="1"/>
    <xf numFmtId="0" fontId="17" fillId="0" borderId="25" xfId="4" applyFont="1" applyBorder="1"/>
    <xf numFmtId="0" fontId="17" fillId="0" borderId="48" xfId="4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0" xfId="4" applyFont="1" applyBorder="1"/>
    <xf numFmtId="0" fontId="17" fillId="0" borderId="21" xfId="4" applyFont="1" applyBorder="1" applyAlignment="1">
      <alignment horizontal="left"/>
    </xf>
    <xf numFmtId="0" fontId="17" fillId="0" borderId="3" xfId="4" applyFont="1" applyBorder="1" applyAlignment="1">
      <alignment horizontal="left"/>
    </xf>
    <xf numFmtId="0" fontId="17" fillId="0" borderId="16" xfId="4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4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0" fontId="18" fillId="0" borderId="1" xfId="4" applyFont="1" applyBorder="1"/>
    <xf numFmtId="0" fontId="17" fillId="0" borderId="0" xfId="4" applyFont="1" applyBorder="1"/>
    <xf numFmtId="0" fontId="17" fillId="0" borderId="12" xfId="4" applyFont="1" applyBorder="1"/>
    <xf numFmtId="0" fontId="17" fillId="0" borderId="22" xfId="4" applyFont="1" applyBorder="1" applyAlignment="1">
      <alignment horizontal="left"/>
    </xf>
    <xf numFmtId="0" fontId="17" fillId="0" borderId="2" xfId="4" applyFont="1" applyBorder="1" applyAlignment="1">
      <alignment horizontal="left"/>
    </xf>
    <xf numFmtId="0" fontId="18" fillId="0" borderId="25" xfId="4" applyFont="1" applyBorder="1" applyAlignment="1">
      <alignment horizontal="left"/>
    </xf>
    <xf numFmtId="0" fontId="17" fillId="0" borderId="25" xfId="4" applyFont="1" applyBorder="1" applyAlignment="1">
      <alignment horizontal="center"/>
    </xf>
    <xf numFmtId="0" fontId="18" fillId="0" borderId="25" xfId="4" applyFont="1" applyFill="1" applyBorder="1" applyAlignment="1">
      <alignment horizontal="center"/>
    </xf>
    <xf numFmtId="1" fontId="18" fillId="0" borderId="25" xfId="4" applyNumberFormat="1" applyFont="1" applyFill="1" applyBorder="1" applyAlignment="1">
      <alignment horizontal="center" vertical="center"/>
    </xf>
    <xf numFmtId="1" fontId="18" fillId="0" borderId="19" xfId="4" applyNumberFormat="1" applyFont="1" applyFill="1" applyBorder="1" applyAlignment="1">
      <alignment horizontal="center" vertical="center"/>
    </xf>
    <xf numFmtId="1" fontId="18" fillId="0" borderId="57" xfId="4" applyNumberFormat="1" applyFont="1" applyFill="1" applyBorder="1" applyAlignment="1">
      <alignment horizontal="center" vertical="center"/>
    </xf>
    <xf numFmtId="16" fontId="17" fillId="0" borderId="1" xfId="0" applyNumberFormat="1" applyFont="1" applyBorder="1" applyAlignment="1">
      <alignment horizontal="center"/>
    </xf>
    <xf numFmtId="16" fontId="17" fillId="0" borderId="24" xfId="0" applyNumberFormat="1" applyFont="1" applyBorder="1" applyAlignment="1">
      <alignment horizontal="center"/>
    </xf>
    <xf numFmtId="16" fontId="17" fillId="0" borderId="16" xfId="4" applyNumberFormat="1" applyFont="1" applyBorder="1" applyAlignment="1">
      <alignment horizontal="center"/>
    </xf>
    <xf numFmtId="16" fontId="17" fillId="0" borderId="1" xfId="4" applyNumberFormat="1" applyFont="1" applyBorder="1" applyAlignment="1">
      <alignment horizontal="center"/>
    </xf>
    <xf numFmtId="0" fontId="18" fillId="4" borderId="50" xfId="4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horizontal="center"/>
    </xf>
    <xf numFmtId="0" fontId="17" fillId="4" borderId="1" xfId="4" applyFont="1" applyFill="1" applyBorder="1"/>
    <xf numFmtId="0" fontId="18" fillId="4" borderId="1" xfId="4" applyFont="1" applyFill="1" applyBorder="1" applyAlignment="1">
      <alignment horizontal="center" vertical="center"/>
    </xf>
    <xf numFmtId="0" fontId="17" fillId="4" borderId="1" xfId="4" applyFont="1" applyFill="1" applyBorder="1" applyAlignment="1">
      <alignment horizontal="center" vertical="center"/>
    </xf>
    <xf numFmtId="0" fontId="17" fillId="4" borderId="5" xfId="4" applyFont="1" applyFill="1" applyBorder="1" applyAlignment="1">
      <alignment horizontal="center" vertical="center"/>
    </xf>
    <xf numFmtId="0" fontId="17" fillId="0" borderId="0" xfId="4" applyFont="1" applyAlignment="1">
      <alignment vertical="center"/>
    </xf>
    <xf numFmtId="1" fontId="16" fillId="0" borderId="4" xfId="4" applyNumberFormat="1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horizontal="center" vertical="center"/>
    </xf>
    <xf numFmtId="0" fontId="16" fillId="0" borderId="1" xfId="4" applyFont="1" applyFill="1" applyBorder="1" applyAlignment="1">
      <alignment vertical="center"/>
    </xf>
    <xf numFmtId="0" fontId="16" fillId="0" borderId="1" xfId="4" applyFont="1" applyFill="1" applyBorder="1" applyAlignment="1">
      <alignment vertical="center" wrapText="1"/>
    </xf>
    <xf numFmtId="0" fontId="14" fillId="0" borderId="1" xfId="4" applyFont="1" applyFill="1" applyBorder="1" applyAlignment="1">
      <alignment horizontal="center" vertical="center"/>
    </xf>
    <xf numFmtId="0" fontId="14" fillId="0" borderId="5" xfId="4" applyFont="1" applyFill="1" applyBorder="1" applyAlignment="1">
      <alignment horizontal="center" vertical="center"/>
    </xf>
    <xf numFmtId="0" fontId="16" fillId="0" borderId="0" xfId="4" applyFont="1" applyAlignment="1">
      <alignment vertical="center"/>
    </xf>
    <xf numFmtId="0" fontId="30" fillId="0" borderId="1" xfId="4" applyFont="1" applyFill="1" applyBorder="1" applyAlignment="1">
      <alignment vertical="center"/>
    </xf>
    <xf numFmtId="0" fontId="14" fillId="0" borderId="1" xfId="4" applyFont="1" applyFill="1" applyBorder="1" applyAlignment="1">
      <alignment vertical="center"/>
    </xf>
    <xf numFmtId="0" fontId="16" fillId="0" borderId="3" xfId="4" applyFont="1" applyFill="1" applyBorder="1" applyAlignment="1">
      <alignment horizontal="center" vertical="center"/>
    </xf>
    <xf numFmtId="0" fontId="16" fillId="0" borderId="16" xfId="4" applyFont="1" applyFill="1" applyBorder="1" applyAlignment="1">
      <alignment horizontal="center" vertical="center"/>
    </xf>
    <xf numFmtId="0" fontId="16" fillId="0" borderId="3" xfId="4" applyFont="1" applyFill="1" applyBorder="1" applyAlignment="1">
      <alignment horizontal="center"/>
    </xf>
    <xf numFmtId="1" fontId="16" fillId="0" borderId="22" xfId="4" applyNumberFormat="1" applyFont="1" applyFill="1" applyBorder="1" applyAlignment="1">
      <alignment horizontal="center" vertical="center"/>
    </xf>
    <xf numFmtId="0" fontId="16" fillId="0" borderId="58" xfId="4" applyFont="1" applyFill="1" applyBorder="1" applyAlignment="1">
      <alignment horizontal="center"/>
    </xf>
    <xf numFmtId="0" fontId="16" fillId="0" borderId="53" xfId="4" applyFont="1" applyFill="1" applyBorder="1" applyAlignment="1">
      <alignment horizontal="center" vertical="center"/>
    </xf>
    <xf numFmtId="0" fontId="16" fillId="0" borderId="2" xfId="4" applyFont="1" applyFill="1" applyBorder="1"/>
    <xf numFmtId="0" fontId="16" fillId="0" borderId="2" xfId="4" applyFont="1" applyFill="1" applyBorder="1" applyAlignment="1">
      <alignment horizontal="center" vertical="center"/>
    </xf>
    <xf numFmtId="0" fontId="16" fillId="0" borderId="2" xfId="4" applyFont="1" applyFill="1" applyBorder="1" applyAlignment="1">
      <alignment wrapText="1"/>
    </xf>
    <xf numFmtId="0" fontId="14" fillId="0" borderId="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32" fillId="0" borderId="0" xfId="5" applyFont="1" applyAlignment="1">
      <alignment vertical="center"/>
    </xf>
    <xf numFmtId="0" fontId="33" fillId="0" borderId="0" xfId="5" applyFont="1" applyAlignment="1">
      <alignment horizontal="left" vertical="center"/>
    </xf>
    <xf numFmtId="0" fontId="32" fillId="0" borderId="25" xfId="5" applyFont="1" applyBorder="1" applyAlignment="1">
      <alignment vertical="center"/>
    </xf>
    <xf numFmtId="14" fontId="34" fillId="0" borderId="0" xfId="5" applyNumberFormat="1" applyFont="1" applyAlignment="1">
      <alignment vertical="center"/>
    </xf>
    <xf numFmtId="14" fontId="35" fillId="0" borderId="0" xfId="5" applyNumberFormat="1" applyFont="1" applyAlignment="1">
      <alignment vertical="center"/>
    </xf>
    <xf numFmtId="0" fontId="36" fillId="0" borderId="20" xfId="6" applyFont="1" applyBorder="1" applyAlignment="1">
      <alignment vertical="center"/>
    </xf>
    <xf numFmtId="0" fontId="33" fillId="0" borderId="0" xfId="6" applyFont="1" applyAlignment="1">
      <alignment horizontal="left" vertical="center"/>
    </xf>
    <xf numFmtId="0" fontId="36" fillId="0" borderId="60" xfId="6" applyFont="1" applyBorder="1" applyAlignment="1">
      <alignment vertical="center"/>
    </xf>
    <xf numFmtId="0" fontId="40" fillId="0" borderId="60" xfId="6" applyFont="1" applyBorder="1" applyAlignment="1">
      <alignment vertical="center"/>
    </xf>
    <xf numFmtId="0" fontId="40" fillId="0" borderId="61" xfId="6" applyFont="1" applyBorder="1" applyAlignment="1">
      <alignment vertical="center"/>
    </xf>
    <xf numFmtId="0" fontId="36" fillId="0" borderId="62" xfId="6" applyFont="1" applyBorder="1" applyAlignment="1">
      <alignment vertical="center"/>
    </xf>
    <xf numFmtId="0" fontId="36" fillId="0" borderId="61" xfId="6" applyFont="1" applyBorder="1" applyAlignment="1">
      <alignment vertical="center"/>
    </xf>
    <xf numFmtId="0" fontId="42" fillId="6" borderId="0" xfId="6" applyFont="1" applyFill="1" applyAlignment="1">
      <alignment horizontal="left" vertical="center"/>
    </xf>
    <xf numFmtId="0" fontId="42" fillId="6" borderId="51" xfId="6" applyFont="1" applyFill="1" applyBorder="1" applyAlignment="1">
      <alignment horizontal="left" vertical="center"/>
    </xf>
    <xf numFmtId="0" fontId="42" fillId="6" borderId="59" xfId="6" applyFont="1" applyFill="1" applyBorder="1" applyAlignment="1">
      <alignment horizontal="left" vertical="center"/>
    </xf>
    <xf numFmtId="0" fontId="42" fillId="0" borderId="47" xfId="6" applyFont="1" applyBorder="1" applyAlignment="1">
      <alignment horizontal="left" vertical="center"/>
    </xf>
    <xf numFmtId="0" fontId="42" fillId="0" borderId="0" xfId="6" applyFont="1" applyAlignment="1">
      <alignment horizontal="left" vertical="center"/>
    </xf>
    <xf numFmtId="0" fontId="40" fillId="0" borderId="0" xfId="6" applyFont="1" applyAlignment="1">
      <alignment horizontal="left" vertical="center"/>
    </xf>
    <xf numFmtId="0" fontId="44" fillId="0" borderId="0" xfId="6" applyFont="1" applyAlignment="1">
      <alignment horizontal="center" vertical="center"/>
    </xf>
    <xf numFmtId="0" fontId="45" fillId="0" borderId="0" xfId="6" applyFont="1" applyAlignment="1">
      <alignment horizontal="center" vertical="center"/>
    </xf>
    <xf numFmtId="0" fontId="45" fillId="0" borderId="74" xfId="6" applyFont="1" applyBorder="1" applyAlignment="1">
      <alignment horizontal="center" vertical="center"/>
    </xf>
    <xf numFmtId="0" fontId="46" fillId="0" borderId="0" xfId="6" applyFont="1" applyAlignment="1">
      <alignment horizontal="center" vertical="center"/>
    </xf>
    <xf numFmtId="0" fontId="47" fillId="0" borderId="0" xfId="6" applyFont="1" applyAlignment="1">
      <alignment horizontal="center" vertical="center"/>
    </xf>
    <xf numFmtId="0" fontId="48" fillId="0" borderId="0" xfId="6" applyFont="1" applyAlignment="1">
      <alignment horizontal="left" vertical="center"/>
    </xf>
    <xf numFmtId="0" fontId="50" fillId="0" borderId="0" xfId="6" applyFont="1" applyAlignment="1">
      <alignment horizontal="left" vertical="center"/>
    </xf>
    <xf numFmtId="0" fontId="52" fillId="0" borderId="0" xfId="6" applyFont="1" applyAlignment="1">
      <alignment horizontal="center" vertical="center"/>
    </xf>
    <xf numFmtId="0" fontId="53" fillId="0" borderId="0" xfId="6" applyFont="1" applyAlignment="1">
      <alignment horizontal="left" vertical="center"/>
    </xf>
    <xf numFmtId="0" fontId="54" fillId="11" borderId="0" xfId="6" applyFont="1" applyFill="1" applyAlignment="1">
      <alignment horizontal="left" vertical="center"/>
    </xf>
    <xf numFmtId="0" fontId="55" fillId="11" borderId="0" xfId="6" applyFont="1" applyFill="1" applyAlignment="1">
      <alignment horizontal="left" vertical="center"/>
    </xf>
    <xf numFmtId="0" fontId="56" fillId="0" borderId="0" xfId="6" applyFont="1" applyAlignment="1">
      <alignment horizontal="left" vertical="center"/>
    </xf>
    <xf numFmtId="0" fontId="57" fillId="0" borderId="0" xfId="6" applyFont="1" applyAlignment="1">
      <alignment horizontal="center" vertical="center"/>
    </xf>
    <xf numFmtId="0" fontId="55" fillId="12" borderId="0" xfId="6" applyFont="1" applyFill="1" applyAlignment="1">
      <alignment horizontal="left" vertical="center"/>
    </xf>
    <xf numFmtId="0" fontId="58" fillId="0" borderId="0" xfId="5" applyFont="1" applyAlignment="1">
      <alignment horizontal="left" vertical="center"/>
    </xf>
    <xf numFmtId="0" fontId="59" fillId="0" borderId="0" xfId="5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8" fillId="0" borderId="0" xfId="6" applyFont="1" applyAlignment="1">
      <alignment horizontal="left" vertical="center"/>
    </xf>
    <xf numFmtId="0" fontId="55" fillId="0" borderId="0" xfId="6" applyFont="1" applyAlignment="1">
      <alignment horizontal="left" vertical="center"/>
    </xf>
    <xf numFmtId="0" fontId="58" fillId="0" borderId="0" xfId="5" applyFont="1" applyAlignment="1">
      <alignment horizontal="center"/>
    </xf>
    <xf numFmtId="0" fontId="59" fillId="0" borderId="0" xfId="5" applyFont="1" applyAlignment="1">
      <alignment horizontal="center"/>
    </xf>
    <xf numFmtId="0" fontId="55" fillId="13" borderId="0" xfId="6" applyFont="1" applyFill="1" applyAlignment="1">
      <alignment horizontal="left" vertical="center"/>
    </xf>
    <xf numFmtId="0" fontId="61" fillId="13" borderId="0" xfId="6" applyFont="1" applyFill="1" applyAlignment="1">
      <alignment horizontal="left" vertical="center"/>
    </xf>
    <xf numFmtId="0" fontId="49" fillId="12" borderId="0" xfId="6" applyFont="1" applyFill="1" applyAlignment="1">
      <alignment horizontal="left" vertical="center"/>
    </xf>
    <xf numFmtId="0" fontId="49" fillId="14" borderId="0" xfId="6" applyFont="1" applyFill="1" applyAlignment="1">
      <alignment horizontal="left" vertical="center"/>
    </xf>
    <xf numFmtId="0" fontId="50" fillId="14" borderId="0" xfId="6" applyFont="1" applyFill="1" applyAlignment="1">
      <alignment horizontal="left" vertical="center"/>
    </xf>
    <xf numFmtId="0" fontId="33" fillId="15" borderId="0" xfId="6" applyFont="1" applyFill="1" applyAlignment="1">
      <alignment horizontal="left" vertical="center"/>
    </xf>
    <xf numFmtId="0" fontId="61" fillId="0" borderId="0" xfId="6" applyFont="1" applyAlignment="1">
      <alignment horizontal="center" vertical="center"/>
    </xf>
    <xf numFmtId="0" fontId="49" fillId="8" borderId="90" xfId="0" applyFont="1" applyFill="1" applyBorder="1"/>
    <xf numFmtId="0" fontId="49" fillId="8" borderId="0" xfId="0" applyFont="1" applyFill="1"/>
    <xf numFmtId="0" fontId="50" fillId="16" borderId="0" xfId="6" applyFont="1" applyFill="1" applyAlignment="1">
      <alignment horizontal="left" vertical="center"/>
    </xf>
    <xf numFmtId="0" fontId="62" fillId="0" borderId="91" xfId="0" applyFont="1" applyBorder="1" applyAlignment="1">
      <alignment horizontal="center" vertical="center"/>
    </xf>
    <xf numFmtId="0" fontId="50" fillId="6" borderId="92" xfId="0" applyFont="1" applyFill="1" applyBorder="1" applyAlignment="1">
      <alignment horizontal="left" vertical="center"/>
    </xf>
    <xf numFmtId="0" fontId="50" fillId="6" borderId="59" xfId="0" applyFont="1" applyFill="1" applyBorder="1" applyAlignment="1">
      <alignment horizontal="left"/>
    </xf>
    <xf numFmtId="0" fontId="50" fillId="6" borderId="59" xfId="6" applyFont="1" applyFill="1" applyBorder="1" applyAlignment="1">
      <alignment horizontal="left" vertical="center"/>
    </xf>
    <xf numFmtId="0" fontId="50" fillId="6" borderId="47" xfId="0" applyFont="1" applyFill="1" applyBorder="1" applyAlignment="1">
      <alignment horizontal="left" vertical="center"/>
    </xf>
    <xf numFmtId="0" fontId="50" fillId="17" borderId="93" xfId="6" applyFont="1" applyFill="1" applyBorder="1" applyAlignment="1">
      <alignment horizontal="left" vertical="center"/>
    </xf>
    <xf numFmtId="0" fontId="62" fillId="18" borderId="37" xfId="0" applyFont="1" applyFill="1" applyBorder="1" applyAlignment="1">
      <alignment horizontal="center" vertical="center"/>
    </xf>
    <xf numFmtId="0" fontId="50" fillId="6" borderId="94" xfId="0" applyFont="1" applyFill="1" applyBorder="1" applyAlignment="1">
      <alignment horizontal="left" vertical="center"/>
    </xf>
    <xf numFmtId="0" fontId="50" fillId="6" borderId="0" xfId="0" applyFont="1" applyFill="1" applyAlignment="1">
      <alignment horizontal="left"/>
    </xf>
    <xf numFmtId="0" fontId="50" fillId="6" borderId="0" xfId="6" applyFont="1" applyFill="1" applyAlignment="1">
      <alignment horizontal="left" vertical="center"/>
    </xf>
    <xf numFmtId="0" fontId="50" fillId="6" borderId="38" xfId="0" applyFont="1" applyFill="1" applyBorder="1" applyAlignment="1">
      <alignment horizontal="left" vertical="center"/>
    </xf>
    <xf numFmtId="0" fontId="62" fillId="19" borderId="37" xfId="0" applyFont="1" applyFill="1" applyBorder="1" applyAlignment="1">
      <alignment horizontal="center" vertical="center"/>
    </xf>
    <xf numFmtId="0" fontId="62" fillId="20" borderId="37" xfId="0" applyFont="1" applyFill="1" applyBorder="1" applyAlignment="1">
      <alignment horizontal="center" vertical="center"/>
    </xf>
    <xf numFmtId="0" fontId="62" fillId="21" borderId="37" xfId="0" applyFont="1" applyFill="1" applyBorder="1" applyAlignment="1">
      <alignment horizontal="center" vertical="center"/>
    </xf>
    <xf numFmtId="0" fontId="50" fillId="0" borderId="38" xfId="6" applyFont="1" applyBorder="1" applyAlignment="1">
      <alignment horizontal="left" vertical="center"/>
    </xf>
    <xf numFmtId="0" fontId="49" fillId="22" borderId="37" xfId="0" applyFont="1" applyFill="1" applyBorder="1" applyAlignment="1">
      <alignment horizontal="center" vertical="center"/>
    </xf>
    <xf numFmtId="0" fontId="50" fillId="6" borderId="38" xfId="6" applyFont="1" applyFill="1" applyBorder="1" applyAlignment="1">
      <alignment horizontal="left" vertical="center"/>
    </xf>
    <xf numFmtId="0" fontId="49" fillId="23" borderId="37" xfId="0" applyFont="1" applyFill="1" applyBorder="1" applyAlignment="1">
      <alignment horizontal="center" vertical="center"/>
    </xf>
    <xf numFmtId="0" fontId="62" fillId="24" borderId="37" xfId="0" applyFont="1" applyFill="1" applyBorder="1" applyAlignment="1">
      <alignment horizontal="center" vertical="center"/>
    </xf>
    <xf numFmtId="0" fontId="49" fillId="25" borderId="37" xfId="0" applyFont="1" applyFill="1" applyBorder="1" applyAlignment="1">
      <alignment horizontal="center" vertical="center"/>
    </xf>
    <xf numFmtId="0" fontId="49" fillId="5" borderId="51" xfId="6" applyFont="1" applyFill="1" applyBorder="1" applyAlignment="1">
      <alignment horizontal="left" vertical="center"/>
    </xf>
    <xf numFmtId="0" fontId="49" fillId="5" borderId="59" xfId="6" applyFont="1" applyFill="1" applyBorder="1" applyAlignment="1">
      <alignment horizontal="left" vertical="center"/>
    </xf>
    <xf numFmtId="0" fontId="49" fillId="5" borderId="47" xfId="6" applyFont="1" applyFill="1" applyBorder="1" applyAlignment="1">
      <alignment horizontal="left" vertical="center"/>
    </xf>
    <xf numFmtId="0" fontId="49" fillId="26" borderId="37" xfId="0" applyFont="1" applyFill="1" applyBorder="1" applyAlignment="1">
      <alignment horizontal="center" vertical="center"/>
    </xf>
    <xf numFmtId="0" fontId="63" fillId="27" borderId="0" xfId="0" applyFont="1" applyFill="1" applyAlignment="1">
      <alignment horizontal="left" vertical="top"/>
    </xf>
    <xf numFmtId="0" fontId="63" fillId="27" borderId="0" xfId="0" applyFont="1" applyFill="1" applyAlignment="1">
      <alignment horizontal="left" vertical="top" wrapText="1"/>
    </xf>
    <xf numFmtId="0" fontId="63" fillId="27" borderId="0" xfId="0" applyFont="1" applyFill="1" applyAlignment="1">
      <alignment horizontal="left" vertical="center"/>
    </xf>
    <xf numFmtId="0" fontId="63" fillId="27" borderId="38" xfId="0" applyFont="1" applyFill="1" applyBorder="1" applyAlignment="1">
      <alignment horizontal="left" vertical="center"/>
    </xf>
    <xf numFmtId="0" fontId="62" fillId="28" borderId="37" xfId="0" applyFont="1" applyFill="1" applyBorder="1" applyAlignment="1">
      <alignment horizontal="center" vertical="center"/>
    </xf>
    <xf numFmtId="0" fontId="50" fillId="29" borderId="19" xfId="0" applyFont="1" applyFill="1" applyBorder="1" applyAlignment="1">
      <alignment vertical="center"/>
    </xf>
    <xf numFmtId="0" fontId="50" fillId="29" borderId="20" xfId="0" applyFont="1" applyFill="1" applyBorder="1" applyAlignment="1">
      <alignment vertical="center"/>
    </xf>
    <xf numFmtId="0" fontId="50" fillId="6" borderId="19" xfId="6" applyFont="1" applyFill="1" applyBorder="1" applyAlignment="1">
      <alignment vertical="center"/>
    </xf>
    <xf numFmtId="0" fontId="50" fillId="6" borderId="20" xfId="6" applyFont="1" applyFill="1" applyBorder="1" applyAlignment="1">
      <alignment vertical="center"/>
    </xf>
    <xf numFmtId="0" fontId="49" fillId="30" borderId="37" xfId="0" applyFont="1" applyFill="1" applyBorder="1" applyAlignment="1">
      <alignment horizontal="center" vertical="center"/>
    </xf>
    <xf numFmtId="0" fontId="50" fillId="6" borderId="16" xfId="6" applyFont="1" applyFill="1" applyBorder="1" applyAlignment="1">
      <alignment vertical="center"/>
    </xf>
    <xf numFmtId="0" fontId="49" fillId="31" borderId="37" xfId="0" applyFont="1" applyFill="1" applyBorder="1" applyAlignment="1">
      <alignment horizontal="center" vertical="center"/>
    </xf>
    <xf numFmtId="0" fontId="49" fillId="32" borderId="24" xfId="0" applyFont="1" applyFill="1" applyBorder="1" applyAlignment="1">
      <alignment horizontal="center" vertical="center"/>
    </xf>
    <xf numFmtId="0" fontId="50" fillId="6" borderId="100" xfId="0" applyFont="1" applyFill="1" applyBorder="1" applyAlignment="1">
      <alignment horizontal="left" vertical="center"/>
    </xf>
    <xf numFmtId="0" fontId="50" fillId="6" borderId="25" xfId="0" applyFont="1" applyFill="1" applyBorder="1" applyAlignment="1">
      <alignment horizontal="left"/>
    </xf>
    <xf numFmtId="0" fontId="50" fillId="6" borderId="25" xfId="6" applyFont="1" applyFill="1" applyBorder="1" applyAlignment="1">
      <alignment horizontal="left" vertical="center"/>
    </xf>
    <xf numFmtId="0" fontId="50" fillId="6" borderId="35" xfId="0" applyFont="1" applyFill="1" applyBorder="1" applyAlignment="1">
      <alignment horizontal="left" vertical="center"/>
    </xf>
    <xf numFmtId="0" fontId="50" fillId="33" borderId="0" xfId="6" applyFont="1" applyFill="1" applyAlignment="1">
      <alignment horizontal="left" vertical="center"/>
    </xf>
    <xf numFmtId="0" fontId="50" fillId="34" borderId="0" xfId="6" applyFont="1" applyFill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0" fillId="35" borderId="0" xfId="6" applyFont="1" applyFill="1" applyAlignment="1">
      <alignment horizontal="left" vertical="center"/>
    </xf>
    <xf numFmtId="0" fontId="33" fillId="36" borderId="0" xfId="5" applyFont="1" applyFill="1" applyAlignment="1">
      <alignment horizontal="left" vertical="center"/>
    </xf>
    <xf numFmtId="0" fontId="33" fillId="37" borderId="0" xfId="5" applyFont="1" applyFill="1" applyAlignment="1">
      <alignment horizontal="left" vertical="center"/>
    </xf>
    <xf numFmtId="0" fontId="33" fillId="38" borderId="0" xfId="5" applyFont="1" applyFill="1" applyAlignment="1">
      <alignment horizontal="left" vertical="center"/>
    </xf>
    <xf numFmtId="0" fontId="50" fillId="39" borderId="101" xfId="5" applyFont="1" applyFill="1" applyBorder="1" applyAlignment="1">
      <alignment horizontal="left" vertical="center"/>
    </xf>
    <xf numFmtId="0" fontId="50" fillId="39" borderId="102" xfId="5" applyFont="1" applyFill="1" applyBorder="1" applyAlignment="1">
      <alignment horizontal="left" vertical="center"/>
    </xf>
    <xf numFmtId="0" fontId="50" fillId="39" borderId="103" xfId="5" applyFont="1" applyFill="1" applyBorder="1" applyAlignment="1">
      <alignment horizontal="left" vertical="center"/>
    </xf>
    <xf numFmtId="0" fontId="50" fillId="40" borderId="19" xfId="5" applyFont="1" applyFill="1" applyBorder="1" applyAlignment="1">
      <alignment horizontal="left" vertical="center"/>
    </xf>
    <xf numFmtId="0" fontId="50" fillId="40" borderId="20" xfId="5" applyFont="1" applyFill="1" applyBorder="1" applyAlignment="1">
      <alignment horizontal="left" vertical="center"/>
    </xf>
    <xf numFmtId="0" fontId="50" fillId="40" borderId="16" xfId="5" applyFont="1" applyFill="1" applyBorder="1" applyAlignment="1">
      <alignment horizontal="left" vertical="center"/>
    </xf>
    <xf numFmtId="0" fontId="49" fillId="32" borderId="0" xfId="0" applyFont="1" applyFill="1" applyAlignment="1">
      <alignment horizontal="left" vertical="center"/>
    </xf>
    <xf numFmtId="0" fontId="49" fillId="32" borderId="0" xfId="0" applyFont="1" applyFill="1" applyAlignment="1">
      <alignment horizontal="center" vertical="center"/>
    </xf>
    <xf numFmtId="0" fontId="66" fillId="5" borderId="0" xfId="5" applyFont="1" applyFill="1" applyAlignment="1">
      <alignment horizontal="left" vertical="center"/>
    </xf>
    <xf numFmtId="0" fontId="67" fillId="5" borderId="0" xfId="5" applyFont="1" applyFill="1" applyAlignment="1">
      <alignment horizontal="left" vertical="center"/>
    </xf>
    <xf numFmtId="0" fontId="50" fillId="41" borderId="0" xfId="5" applyFont="1" applyFill="1" applyAlignment="1">
      <alignment horizontal="left" vertical="center"/>
    </xf>
    <xf numFmtId="0" fontId="68" fillId="42" borderId="0" xfId="0" applyFont="1" applyFill="1" applyAlignment="1">
      <alignment horizontal="center" vertical="center"/>
    </xf>
    <xf numFmtId="0" fontId="33" fillId="42" borderId="0" xfId="0" applyFont="1" applyFill="1" applyAlignment="1">
      <alignment horizontal="left" vertical="center"/>
    </xf>
    <xf numFmtId="0" fontId="50" fillId="0" borderId="0" xfId="0" applyFont="1" applyAlignment="1">
      <alignment horizontal="right" vertical="center"/>
    </xf>
    <xf numFmtId="0" fontId="61" fillId="43" borderId="0" xfId="0" applyFont="1" applyFill="1" applyAlignment="1">
      <alignment horizontal="center" vertical="center"/>
    </xf>
    <xf numFmtId="0" fontId="61" fillId="44" borderId="0" xfId="0" applyFont="1" applyFill="1" applyAlignment="1">
      <alignment horizontal="center" vertical="center"/>
    </xf>
    <xf numFmtId="0" fontId="62" fillId="18" borderId="0" xfId="0" applyFont="1" applyFill="1" applyAlignment="1">
      <alignment horizontal="center" vertical="center"/>
    </xf>
    <xf numFmtId="0" fontId="62" fillId="19" borderId="0" xfId="0" applyFont="1" applyFill="1" applyAlignment="1">
      <alignment horizontal="center" vertical="center"/>
    </xf>
    <xf numFmtId="0" fontId="62" fillId="20" borderId="0" xfId="0" applyFont="1" applyFill="1" applyAlignment="1">
      <alignment horizontal="center" vertical="center"/>
    </xf>
    <xf numFmtId="0" fontId="62" fillId="21" borderId="0" xfId="0" applyFont="1" applyFill="1" applyAlignment="1">
      <alignment horizontal="center" vertical="center"/>
    </xf>
    <xf numFmtId="0" fontId="49" fillId="22" borderId="0" xfId="0" applyFont="1" applyFill="1" applyAlignment="1">
      <alignment horizontal="center" vertical="center"/>
    </xf>
    <xf numFmtId="0" fontId="49" fillId="23" borderId="0" xfId="0" applyFont="1" applyFill="1" applyAlignment="1">
      <alignment horizontal="center" vertical="center"/>
    </xf>
    <xf numFmtId="0" fontId="62" fillId="24" borderId="0" xfId="0" applyFont="1" applyFill="1" applyAlignment="1">
      <alignment horizontal="center" vertical="center"/>
    </xf>
    <xf numFmtId="0" fontId="49" fillId="25" borderId="0" xfId="0" applyFont="1" applyFill="1" applyAlignment="1">
      <alignment horizontal="center" vertical="center"/>
    </xf>
    <xf numFmtId="0" fontId="49" fillId="26" borderId="0" xfId="0" applyFont="1" applyFill="1" applyAlignment="1">
      <alignment horizontal="center" vertical="center"/>
    </xf>
    <xf numFmtId="0" fontId="62" fillId="28" borderId="0" xfId="0" applyFont="1" applyFill="1" applyAlignment="1">
      <alignment horizontal="center" vertical="center"/>
    </xf>
    <xf numFmtId="0" fontId="49" fillId="30" borderId="0" xfId="0" applyFont="1" applyFill="1" applyAlignment="1">
      <alignment horizontal="center" vertical="center"/>
    </xf>
    <xf numFmtId="0" fontId="49" fillId="31" borderId="0" xfId="0" applyFont="1" applyFill="1" applyAlignment="1">
      <alignment horizontal="center" vertical="center"/>
    </xf>
    <xf numFmtId="0" fontId="49" fillId="45" borderId="0" xfId="0" applyFont="1" applyFill="1" applyAlignment="1">
      <alignment horizontal="center" vertical="center"/>
    </xf>
    <xf numFmtId="0" fontId="49" fillId="46" borderId="0" xfId="0" applyFont="1" applyFill="1" applyAlignment="1">
      <alignment horizontal="center" vertical="center"/>
    </xf>
    <xf numFmtId="0" fontId="49" fillId="47" borderId="0" xfId="0" applyFont="1" applyFill="1" applyAlignment="1">
      <alignment horizontal="center" vertical="center"/>
    </xf>
    <xf numFmtId="0" fontId="49" fillId="48" borderId="0" xfId="0" applyFont="1" applyFill="1" applyAlignment="1">
      <alignment horizontal="center" vertical="center"/>
    </xf>
    <xf numFmtId="0" fontId="49" fillId="49" borderId="0" xfId="6" applyFont="1" applyFill="1" applyAlignment="1">
      <alignment horizontal="center" vertical="center"/>
    </xf>
    <xf numFmtId="0" fontId="49" fillId="50" borderId="0" xfId="6" applyFont="1" applyFill="1" applyAlignment="1">
      <alignment horizontal="center" vertical="center"/>
    </xf>
    <xf numFmtId="0" fontId="49" fillId="51" borderId="0" xfId="6" applyFont="1" applyFill="1" applyAlignment="1">
      <alignment horizontal="center" vertical="center"/>
    </xf>
    <xf numFmtId="0" fontId="49" fillId="52" borderId="0" xfId="0" applyFont="1" applyFill="1" applyAlignment="1">
      <alignment horizontal="center" vertical="center"/>
    </xf>
    <xf numFmtId="0" fontId="49" fillId="53" borderId="0" xfId="0" applyFont="1" applyFill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50" fillId="0" borderId="0" xfId="6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50" fillId="6" borderId="37" xfId="0" applyFont="1" applyFill="1" applyBorder="1" applyAlignment="1">
      <alignment horizontal="left" vertical="center"/>
    </xf>
    <xf numFmtId="0" fontId="69" fillId="6" borderId="106" xfId="0" applyFont="1" applyFill="1" applyBorder="1" applyAlignment="1">
      <alignment horizontal="left" vertical="center"/>
    </xf>
    <xf numFmtId="0" fontId="48" fillId="6" borderId="106" xfId="6" applyFont="1" applyFill="1" applyBorder="1" applyAlignment="1">
      <alignment horizontal="left" vertical="center"/>
    </xf>
    <xf numFmtId="0" fontId="69" fillId="6" borderId="106" xfId="0" applyFont="1" applyFill="1" applyBorder="1" applyAlignment="1">
      <alignment vertical="center"/>
    </xf>
    <xf numFmtId="0" fontId="50" fillId="6" borderId="106" xfId="6" applyFont="1" applyFill="1" applyBorder="1" applyAlignment="1">
      <alignment horizontal="left" vertical="center"/>
    </xf>
    <xf numFmtId="0" fontId="50" fillId="6" borderId="107" xfId="6" applyFont="1" applyFill="1" applyBorder="1" applyAlignment="1">
      <alignment horizontal="left" vertical="center"/>
    </xf>
    <xf numFmtId="0" fontId="69" fillId="6" borderId="0" xfId="0" applyFont="1" applyFill="1" applyAlignment="1">
      <alignment horizontal="left" vertical="center"/>
    </xf>
    <xf numFmtId="0" fontId="48" fillId="6" borderId="0" xfId="6" applyFont="1" applyFill="1" applyAlignment="1">
      <alignment horizontal="left" vertical="center"/>
    </xf>
    <xf numFmtId="0" fontId="69" fillId="6" borderId="0" xfId="0" applyFont="1" applyFill="1" applyAlignment="1">
      <alignment vertical="center"/>
    </xf>
    <xf numFmtId="0" fontId="49" fillId="32" borderId="37" xfId="0" applyFont="1" applyFill="1" applyBorder="1" applyAlignment="1">
      <alignment horizontal="center" vertical="center"/>
    </xf>
    <xf numFmtId="0" fontId="49" fillId="46" borderId="37" xfId="0" applyFont="1" applyFill="1" applyBorder="1" applyAlignment="1">
      <alignment horizontal="center" vertical="center"/>
    </xf>
    <xf numFmtId="0" fontId="49" fillId="47" borderId="37" xfId="0" applyFont="1" applyFill="1" applyBorder="1" applyAlignment="1">
      <alignment horizontal="center" vertical="center"/>
    </xf>
    <xf numFmtId="0" fontId="49" fillId="48" borderId="37" xfId="0" applyFont="1" applyFill="1" applyBorder="1" applyAlignment="1">
      <alignment horizontal="center" vertical="center"/>
    </xf>
    <xf numFmtId="0" fontId="50" fillId="6" borderId="0" xfId="0" applyFont="1" applyFill="1" applyAlignment="1">
      <alignment horizontal="left" vertical="center"/>
    </xf>
    <xf numFmtId="0" fontId="50" fillId="6" borderId="24" xfId="0" applyFont="1" applyFill="1" applyBorder="1" applyAlignment="1">
      <alignment horizontal="left" vertical="center"/>
    </xf>
    <xf numFmtId="0" fontId="48" fillId="6" borderId="25" xfId="6" applyFont="1" applyFill="1" applyBorder="1" applyAlignment="1">
      <alignment horizontal="left" vertical="center"/>
    </xf>
    <xf numFmtId="0" fontId="50" fillId="6" borderId="35" xfId="6" applyFont="1" applyFill="1" applyBorder="1" applyAlignment="1">
      <alignment horizontal="left" vertical="center"/>
    </xf>
    <xf numFmtId="0" fontId="49" fillId="49" borderId="37" xfId="6" applyFont="1" applyFill="1" applyBorder="1" applyAlignment="1">
      <alignment horizontal="center" vertical="center"/>
    </xf>
    <xf numFmtId="0" fontId="49" fillId="50" borderId="37" xfId="6" applyFont="1" applyFill="1" applyBorder="1" applyAlignment="1">
      <alignment horizontal="center" vertical="center"/>
    </xf>
    <xf numFmtId="0" fontId="49" fillId="51" borderId="37" xfId="6" applyFont="1" applyFill="1" applyBorder="1" applyAlignment="1">
      <alignment horizontal="center" vertical="center"/>
    </xf>
    <xf numFmtId="0" fontId="49" fillId="52" borderId="37" xfId="0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/>
    </xf>
    <xf numFmtId="0" fontId="65" fillId="54" borderId="31" xfId="0" applyFont="1" applyFill="1" applyBorder="1" applyAlignment="1">
      <alignment horizontal="left" vertical="center"/>
    </xf>
    <xf numFmtId="0" fontId="65" fillId="54" borderId="32" xfId="0" applyFont="1" applyFill="1" applyBorder="1" applyAlignment="1">
      <alignment horizontal="left" vertical="center"/>
    </xf>
    <xf numFmtId="0" fontId="65" fillId="54" borderId="6" xfId="0" applyFont="1" applyFill="1" applyBorder="1" applyAlignment="1">
      <alignment horizontal="left" vertical="center"/>
    </xf>
    <xf numFmtId="0" fontId="65" fillId="55" borderId="6" xfId="0" applyFont="1" applyFill="1" applyBorder="1" applyAlignment="1">
      <alignment horizontal="left" vertical="center"/>
    </xf>
    <xf numFmtId="0" fontId="65" fillId="56" borderId="6" xfId="0" applyFont="1" applyFill="1" applyBorder="1" applyAlignment="1">
      <alignment horizontal="left" vertical="center"/>
    </xf>
    <xf numFmtId="0" fontId="65" fillId="57" borderId="6" xfId="0" applyFont="1" applyFill="1" applyBorder="1" applyAlignment="1">
      <alignment horizontal="left" vertical="center"/>
    </xf>
    <xf numFmtId="0" fontId="65" fillId="57" borderId="7" xfId="0" applyFont="1" applyFill="1" applyBorder="1" applyAlignment="1">
      <alignment horizontal="left" vertical="center"/>
    </xf>
    <xf numFmtId="0" fontId="65" fillId="0" borderId="0" xfId="0" applyFont="1" applyAlignment="1">
      <alignment horizontal="left" vertical="center"/>
    </xf>
    <xf numFmtId="0" fontId="49" fillId="53" borderId="24" xfId="0" applyFont="1" applyFill="1" applyBorder="1" applyAlignment="1">
      <alignment horizontal="center" vertical="center"/>
    </xf>
    <xf numFmtId="0" fontId="65" fillId="54" borderId="36" xfId="0" applyFont="1" applyFill="1" applyBorder="1" applyAlignment="1">
      <alignment horizontal="left" vertical="center"/>
    </xf>
    <xf numFmtId="0" fontId="65" fillId="57" borderId="108" xfId="0" applyFont="1" applyFill="1" applyBorder="1" applyAlignment="1">
      <alignment horizontal="left" vertical="center"/>
    </xf>
    <xf numFmtId="0" fontId="65" fillId="0" borderId="6" xfId="0" applyFont="1" applyBorder="1" applyAlignment="1">
      <alignment horizontal="left" vertical="center"/>
    </xf>
    <xf numFmtId="0" fontId="65" fillId="0" borderId="7" xfId="0" applyFont="1" applyBorder="1" applyAlignment="1">
      <alignment horizontal="left" vertical="center"/>
    </xf>
    <xf numFmtId="0" fontId="65" fillId="0" borderId="9" xfId="0" applyFont="1" applyBorder="1" applyAlignment="1">
      <alignment horizontal="left" vertical="center"/>
    </xf>
    <xf numFmtId="0" fontId="65" fillId="0" borderId="10" xfId="0" applyFont="1" applyBorder="1" applyAlignment="1">
      <alignment horizontal="left" vertical="center"/>
    </xf>
    <xf numFmtId="0" fontId="65" fillId="54" borderId="0" xfId="0" applyFont="1" applyFill="1" applyAlignment="1">
      <alignment horizontal="left" vertical="center"/>
    </xf>
    <xf numFmtId="0" fontId="65" fillId="55" borderId="0" xfId="0" applyFont="1" applyFill="1" applyAlignment="1">
      <alignment horizontal="left" vertical="center"/>
    </xf>
    <xf numFmtId="0" fontId="65" fillId="56" borderId="0" xfId="0" applyFont="1" applyFill="1" applyAlignment="1">
      <alignment horizontal="left" vertical="center"/>
    </xf>
    <xf numFmtId="0" fontId="65" fillId="57" borderId="0" xfId="0" applyFont="1" applyFill="1" applyAlignment="1">
      <alignment horizontal="left" vertical="center"/>
    </xf>
    <xf numFmtId="0" fontId="65" fillId="57" borderId="12" xfId="0" applyFont="1" applyFill="1" applyBorder="1" applyAlignment="1">
      <alignment horizontal="left" vertical="center"/>
    </xf>
    <xf numFmtId="0" fontId="49" fillId="58" borderId="109" xfId="6" applyFont="1" applyFill="1" applyBorder="1" applyAlignment="1">
      <alignment vertical="center"/>
    </xf>
    <xf numFmtId="0" fontId="49" fillId="58" borderId="110" xfId="6" applyFont="1" applyFill="1" applyBorder="1" applyAlignment="1">
      <alignment vertical="center"/>
    </xf>
    <xf numFmtId="0" fontId="49" fillId="58" borderId="111" xfId="6" applyFont="1" applyFill="1" applyBorder="1" applyAlignment="1">
      <alignment vertical="center"/>
    </xf>
    <xf numFmtId="0" fontId="42" fillId="0" borderId="0" xfId="6" applyFont="1" applyAlignment="1">
      <alignment vertical="center" textRotation="180"/>
    </xf>
    <xf numFmtId="0" fontId="70" fillId="59" borderId="112" xfId="0" applyFont="1" applyFill="1" applyBorder="1" applyAlignment="1">
      <alignment horizontal="center" vertical="center"/>
    </xf>
    <xf numFmtId="0" fontId="71" fillId="6" borderId="106" xfId="0" applyFont="1" applyFill="1" applyBorder="1" applyAlignment="1">
      <alignment horizontal="left" vertical="center"/>
    </xf>
    <xf numFmtId="0" fontId="50" fillId="6" borderId="113" xfId="6" applyFont="1" applyFill="1" applyBorder="1" applyAlignment="1">
      <alignment horizontal="left" vertical="center"/>
    </xf>
    <xf numFmtId="0" fontId="65" fillId="54" borderId="10" xfId="0" applyFont="1" applyFill="1" applyBorder="1" applyAlignment="1">
      <alignment horizontal="left" vertical="center"/>
    </xf>
    <xf numFmtId="0" fontId="65" fillId="55" borderId="10" xfId="0" applyFont="1" applyFill="1" applyBorder="1" applyAlignment="1">
      <alignment horizontal="left" vertical="center"/>
    </xf>
    <xf numFmtId="0" fontId="65" fillId="56" borderId="10" xfId="0" applyFont="1" applyFill="1" applyBorder="1" applyAlignment="1">
      <alignment horizontal="left" vertical="center"/>
    </xf>
    <xf numFmtId="0" fontId="65" fillId="57" borderId="10" xfId="0" applyFont="1" applyFill="1" applyBorder="1" applyAlignment="1">
      <alignment horizontal="left" vertical="center"/>
    </xf>
    <xf numFmtId="0" fontId="65" fillId="57" borderId="11" xfId="0" applyFont="1" applyFill="1" applyBorder="1" applyAlignment="1">
      <alignment horizontal="left" vertical="center"/>
    </xf>
    <xf numFmtId="0" fontId="70" fillId="60" borderId="114" xfId="0" applyFont="1" applyFill="1" applyBorder="1" applyAlignment="1">
      <alignment horizontal="center" vertical="center"/>
    </xf>
    <xf numFmtId="0" fontId="71" fillId="6" borderId="0" xfId="0" applyFont="1" applyFill="1" applyAlignment="1">
      <alignment horizontal="left" vertical="center"/>
    </xf>
    <xf numFmtId="0" fontId="50" fillId="6" borderId="115" xfId="6" applyFont="1" applyFill="1" applyBorder="1" applyAlignment="1">
      <alignment horizontal="left" vertical="center"/>
    </xf>
    <xf numFmtId="0" fontId="72" fillId="61" borderId="114" xfId="0" applyFont="1" applyFill="1" applyBorder="1" applyAlignment="1">
      <alignment horizontal="center" vertical="center"/>
    </xf>
    <xf numFmtId="0" fontId="49" fillId="62" borderId="109" xfId="6" applyFont="1" applyFill="1" applyBorder="1" applyAlignment="1">
      <alignment vertical="center"/>
    </xf>
    <xf numFmtId="0" fontId="49" fillId="62" borderId="110" xfId="6" applyFont="1" applyFill="1" applyBorder="1" applyAlignment="1">
      <alignment vertical="center"/>
    </xf>
    <xf numFmtId="0" fontId="49" fillId="62" borderId="111" xfId="6" applyFont="1" applyFill="1" applyBorder="1" applyAlignment="1">
      <alignment vertical="center"/>
    </xf>
    <xf numFmtId="0" fontId="72" fillId="63" borderId="114" xfId="0" applyFont="1" applyFill="1" applyBorder="1" applyAlignment="1">
      <alignment horizontal="center" vertical="center"/>
    </xf>
    <xf numFmtId="0" fontId="71" fillId="6" borderId="106" xfId="0" applyFont="1" applyFill="1" applyBorder="1" applyAlignment="1">
      <alignment vertical="center"/>
    </xf>
    <xf numFmtId="0" fontId="72" fillId="64" borderId="114" xfId="0" applyFont="1" applyFill="1" applyBorder="1" applyAlignment="1">
      <alignment horizontal="center" vertical="center"/>
    </xf>
    <xf numFmtId="0" fontId="49" fillId="5" borderId="37" xfId="6" applyFont="1" applyFill="1" applyBorder="1" applyAlignment="1">
      <alignment vertical="center"/>
    </xf>
    <xf numFmtId="0" fontId="49" fillId="5" borderId="0" xfId="6" applyFont="1" applyFill="1" applyAlignment="1">
      <alignment vertical="center"/>
    </xf>
    <xf numFmtId="0" fontId="71" fillId="6" borderId="0" xfId="0" applyFont="1" applyFill="1" applyAlignment="1">
      <alignment vertical="center"/>
    </xf>
    <xf numFmtId="0" fontId="72" fillId="65" borderId="114" xfId="0" applyFont="1" applyFill="1" applyBorder="1" applyAlignment="1">
      <alignment horizontal="center" vertical="center"/>
    </xf>
    <xf numFmtId="0" fontId="48" fillId="6" borderId="116" xfId="0" applyFont="1" applyFill="1" applyBorder="1" applyAlignment="1">
      <alignment horizontal="left" vertical="center"/>
    </xf>
    <xf numFmtId="0" fontId="72" fillId="66" borderId="114" xfId="0" applyFont="1" applyFill="1" applyBorder="1" applyAlignment="1">
      <alignment horizontal="center" vertical="center"/>
    </xf>
    <xf numFmtId="0" fontId="48" fillId="6" borderId="37" xfId="0" applyFont="1" applyFill="1" applyBorder="1" applyAlignment="1">
      <alignment horizontal="left" vertical="center"/>
    </xf>
    <xf numFmtId="0" fontId="65" fillId="57" borderId="117" xfId="0" applyFont="1" applyFill="1" applyBorder="1" applyAlignment="1">
      <alignment horizontal="left" vertical="center"/>
    </xf>
    <xf numFmtId="0" fontId="65" fillId="0" borderId="117" xfId="0" applyFont="1" applyBorder="1" applyAlignment="1">
      <alignment horizontal="left" vertical="center"/>
    </xf>
    <xf numFmtId="0" fontId="50" fillId="6" borderId="117" xfId="6" applyFont="1" applyFill="1" applyBorder="1" applyAlignment="1">
      <alignment horizontal="left" vertical="center"/>
    </xf>
    <xf numFmtId="0" fontId="71" fillId="6" borderId="117" xfId="0" applyFont="1" applyFill="1" applyBorder="1" applyAlignment="1">
      <alignment vertical="center"/>
    </xf>
    <xf numFmtId="0" fontId="50" fillId="6" borderId="118" xfId="6" applyFont="1" applyFill="1" applyBorder="1" applyAlignment="1">
      <alignment horizontal="left" vertical="center"/>
    </xf>
    <xf numFmtId="0" fontId="70" fillId="51" borderId="114" xfId="0" applyFont="1" applyFill="1" applyBorder="1" applyAlignment="1">
      <alignment horizontal="center" vertical="center"/>
    </xf>
    <xf numFmtId="0" fontId="72" fillId="67" borderId="114" xfId="0" applyFont="1" applyFill="1" applyBorder="1" applyAlignment="1">
      <alignment horizontal="center" vertical="center"/>
    </xf>
    <xf numFmtId="0" fontId="70" fillId="68" borderId="114" xfId="0" applyFont="1" applyFill="1" applyBorder="1" applyAlignment="1">
      <alignment horizontal="center" vertical="center"/>
    </xf>
    <xf numFmtId="0" fontId="73" fillId="69" borderId="114" xfId="0" applyFont="1" applyFill="1" applyBorder="1" applyAlignment="1">
      <alignment horizontal="center" vertical="center"/>
    </xf>
    <xf numFmtId="0" fontId="73" fillId="70" borderId="119" xfId="0" applyFont="1" applyFill="1" applyBorder="1" applyAlignment="1">
      <alignment horizontal="center" vertical="center"/>
    </xf>
    <xf numFmtId="0" fontId="71" fillId="6" borderId="117" xfId="0" applyFont="1" applyFill="1" applyBorder="1" applyAlignment="1">
      <alignment horizontal="left" vertical="center"/>
    </xf>
    <xf numFmtId="0" fontId="33" fillId="6" borderId="0" xfId="6" applyFont="1" applyFill="1" applyAlignment="1">
      <alignment horizontal="left" vertical="center"/>
    </xf>
    <xf numFmtId="0" fontId="33" fillId="6" borderId="38" xfId="6" applyFont="1" applyFill="1" applyBorder="1" applyAlignment="1">
      <alignment horizontal="left" vertical="center"/>
    </xf>
    <xf numFmtId="0" fontId="74" fillId="71" borderId="0" xfId="0" applyFont="1" applyFill="1" applyAlignment="1">
      <alignment horizontal="left" vertical="center"/>
    </xf>
    <xf numFmtId="0" fontId="65" fillId="71" borderId="0" xfId="0" applyFont="1" applyFill="1" applyAlignment="1">
      <alignment horizontal="left" vertical="center"/>
    </xf>
    <xf numFmtId="0" fontId="75" fillId="71" borderId="0" xfId="0" applyFont="1" applyFill="1" applyAlignment="1">
      <alignment horizontal="left" vertical="center"/>
    </xf>
    <xf numFmtId="0" fontId="50" fillId="72" borderId="0" xfId="5" applyFont="1" applyFill="1" applyAlignment="1">
      <alignment horizontal="left" vertical="center"/>
    </xf>
    <xf numFmtId="0" fontId="50" fillId="73" borderId="0" xfId="5" applyFont="1" applyFill="1" applyAlignment="1">
      <alignment horizontal="left" vertical="center"/>
    </xf>
    <xf numFmtId="0" fontId="76" fillId="74" borderId="0" xfId="0" applyFont="1" applyFill="1" applyAlignment="1">
      <alignment horizontal="left" vertical="center"/>
    </xf>
    <xf numFmtId="0" fontId="65" fillId="74" borderId="0" xfId="0" applyFont="1" applyFill="1" applyAlignment="1">
      <alignment horizontal="left" vertical="center"/>
    </xf>
    <xf numFmtId="0" fontId="75" fillId="74" borderId="0" xfId="0" applyFont="1" applyFill="1" applyAlignment="1">
      <alignment horizontal="left" vertical="center"/>
    </xf>
    <xf numFmtId="0" fontId="48" fillId="6" borderId="24" xfId="0" applyFont="1" applyFill="1" applyBorder="1" applyAlignment="1">
      <alignment horizontal="left" vertical="center"/>
    </xf>
    <xf numFmtId="0" fontId="54" fillId="75" borderId="0" xfId="0" applyFont="1" applyFill="1" applyAlignment="1">
      <alignment horizontal="left" vertical="center"/>
    </xf>
    <xf numFmtId="0" fontId="49" fillId="5" borderId="51" xfId="6" applyFont="1" applyFill="1" applyBorder="1" applyAlignment="1">
      <alignment vertical="center"/>
    </xf>
    <xf numFmtId="0" fontId="49" fillId="5" borderId="59" xfId="6" applyFont="1" applyFill="1" applyBorder="1" applyAlignment="1">
      <alignment vertical="center"/>
    </xf>
    <xf numFmtId="0" fontId="49" fillId="5" borderId="47" xfId="6" applyFont="1" applyFill="1" applyBorder="1" applyAlignment="1">
      <alignment vertical="center"/>
    </xf>
    <xf numFmtId="0" fontId="55" fillId="76" borderId="0" xfId="6" applyFont="1" applyFill="1" applyAlignment="1">
      <alignment horizontal="left" vertical="center"/>
    </xf>
    <xf numFmtId="0" fontId="72" fillId="77" borderId="119" xfId="0" applyFont="1" applyFill="1" applyBorder="1" applyAlignment="1">
      <alignment horizontal="center" vertical="center"/>
    </xf>
    <xf numFmtId="0" fontId="77" fillId="78" borderId="112" xfId="0" applyFont="1" applyFill="1" applyBorder="1" applyAlignment="1">
      <alignment horizontal="center" vertical="center"/>
    </xf>
    <xf numFmtId="0" fontId="65" fillId="6" borderId="106" xfId="0" applyFont="1" applyFill="1" applyBorder="1" applyAlignment="1">
      <alignment horizontal="left" vertical="center"/>
    </xf>
    <xf numFmtId="0" fontId="77" fillId="79" borderId="114" xfId="0" applyFont="1" applyFill="1" applyBorder="1" applyAlignment="1">
      <alignment horizontal="center" vertical="center"/>
    </xf>
    <xf numFmtId="0" fontId="65" fillId="6" borderId="0" xfId="0" applyFont="1" applyFill="1" applyAlignment="1">
      <alignment horizontal="left" vertical="center"/>
    </xf>
    <xf numFmtId="0" fontId="65" fillId="80" borderId="0" xfId="0" applyFont="1" applyFill="1" applyAlignment="1">
      <alignment horizontal="left" vertical="center"/>
    </xf>
    <xf numFmtId="0" fontId="78" fillId="0" borderId="0" xfId="7" applyFont="1" applyAlignment="1">
      <alignment horizontal="left" vertical="center"/>
    </xf>
    <xf numFmtId="0" fontId="31" fillId="0" borderId="0" xfId="7"/>
    <xf numFmtId="0" fontId="79" fillId="0" borderId="0" xfId="7" applyFont="1" applyAlignment="1">
      <alignment horizontal="center" vertical="center"/>
    </xf>
    <xf numFmtId="0" fontId="80" fillId="0" borderId="0" xfId="7" applyFont="1" applyAlignment="1">
      <alignment vertical="center" textRotation="90"/>
    </xf>
    <xf numFmtId="0" fontId="80" fillId="0" borderId="0" xfId="7" applyFont="1" applyAlignment="1">
      <alignment horizontal="center" vertical="center" textRotation="90"/>
    </xf>
    <xf numFmtId="0" fontId="75" fillId="0" borderId="0" xfId="7" applyFont="1" applyAlignment="1">
      <alignment horizontal="left" vertical="center"/>
    </xf>
    <xf numFmtId="0" fontId="77" fillId="81" borderId="114" xfId="0" applyFont="1" applyFill="1" applyBorder="1" applyAlignment="1">
      <alignment horizontal="center" vertical="center"/>
    </xf>
    <xf numFmtId="0" fontId="69" fillId="6" borderId="25" xfId="0" applyFont="1" applyFill="1" applyBorder="1" applyAlignment="1">
      <alignment horizontal="left" vertical="center"/>
    </xf>
    <xf numFmtId="0" fontId="69" fillId="6" borderId="25" xfId="0" applyFont="1" applyFill="1" applyBorder="1" applyAlignment="1">
      <alignment vertical="center"/>
    </xf>
    <xf numFmtId="0" fontId="68" fillId="0" borderId="0" xfId="7" applyFont="1" applyAlignment="1">
      <alignment horizontal="center" vertical="center"/>
    </xf>
    <xf numFmtId="0" fontId="65" fillId="82" borderId="0" xfId="0" applyFont="1" applyFill="1" applyAlignment="1">
      <alignment horizontal="left" vertical="center"/>
    </xf>
    <xf numFmtId="0" fontId="77" fillId="83" borderId="114" xfId="0" applyFont="1" applyFill="1" applyBorder="1" applyAlignment="1">
      <alignment horizontal="center" vertical="center"/>
    </xf>
    <xf numFmtId="0" fontId="65" fillId="84" borderId="0" xfId="0" applyFont="1" applyFill="1" applyAlignment="1">
      <alignment horizontal="left" vertical="center"/>
    </xf>
    <xf numFmtId="0" fontId="77" fillId="85" borderId="114" xfId="0" applyFont="1" applyFill="1" applyBorder="1" applyAlignment="1">
      <alignment horizontal="center" vertical="center"/>
    </xf>
    <xf numFmtId="0" fontId="50" fillId="0" borderId="0" xfId="8" applyFont="1" applyAlignment="1">
      <alignment horizontal="right" vertical="center"/>
    </xf>
    <xf numFmtId="0" fontId="48" fillId="86" borderId="0" xfId="0" applyFont="1" applyFill="1" applyAlignment="1">
      <alignment horizontal="left" vertical="center"/>
    </xf>
    <xf numFmtId="0" fontId="48" fillId="87" borderId="0" xfId="0" applyFont="1" applyFill="1" applyAlignment="1">
      <alignment horizontal="left" vertical="center"/>
    </xf>
    <xf numFmtId="0" fontId="50" fillId="0" borderId="0" xfId="8" applyFont="1" applyAlignment="1">
      <alignment horizontal="left" vertical="center"/>
    </xf>
    <xf numFmtId="0" fontId="65" fillId="0" borderId="0" xfId="8" applyFont="1" applyAlignment="1">
      <alignment horizontal="right" vertical="center"/>
    </xf>
    <xf numFmtId="0" fontId="65" fillId="0" borderId="0" xfId="8" applyFont="1" applyAlignment="1">
      <alignment horizontal="left" vertical="center"/>
    </xf>
    <xf numFmtId="0" fontId="80" fillId="0" borderId="0" xfId="8" applyFont="1" applyAlignment="1">
      <alignment horizontal="left" vertical="center"/>
    </xf>
    <xf numFmtId="0" fontId="65" fillId="88" borderId="0" xfId="0" applyFont="1" applyFill="1" applyAlignment="1">
      <alignment horizontal="left" vertical="center"/>
    </xf>
    <xf numFmtId="0" fontId="77" fillId="89" borderId="119" xfId="0" applyFont="1" applyFill="1" applyBorder="1" applyAlignment="1">
      <alignment horizontal="center" vertical="center"/>
    </xf>
    <xf numFmtId="0" fontId="65" fillId="6" borderId="117" xfId="0" applyFont="1" applyFill="1" applyBorder="1" applyAlignment="1">
      <alignment horizontal="left" vertical="center"/>
    </xf>
    <xf numFmtId="0" fontId="81" fillId="0" borderId="0" xfId="8" applyFont="1"/>
    <xf numFmtId="0" fontId="48" fillId="90" borderId="0" xfId="0" applyFont="1" applyFill="1" applyAlignment="1">
      <alignment horizontal="left" vertical="center"/>
    </xf>
    <xf numFmtId="0" fontId="77" fillId="91" borderId="0" xfId="0" applyFont="1" applyFill="1" applyAlignment="1">
      <alignment horizontal="left" vertical="center"/>
    </xf>
    <xf numFmtId="0" fontId="65" fillId="91" borderId="0" xfId="0" applyFont="1" applyFill="1" applyAlignment="1">
      <alignment horizontal="left" vertical="center"/>
    </xf>
    <xf numFmtId="0" fontId="48" fillId="92" borderId="0" xfId="0" applyFont="1" applyFill="1" applyAlignment="1">
      <alignment horizontal="left" vertical="center"/>
    </xf>
    <xf numFmtId="0" fontId="77" fillId="93" borderId="0" xfId="0" applyFont="1" applyFill="1" applyAlignment="1">
      <alignment horizontal="left" vertical="center"/>
    </xf>
    <xf numFmtId="0" fontId="65" fillId="93" borderId="0" xfId="0" applyFont="1" applyFill="1" applyAlignment="1">
      <alignment horizontal="left" vertical="center"/>
    </xf>
    <xf numFmtId="0" fontId="61" fillId="0" borderId="0" xfId="0" applyFont="1" applyAlignment="1">
      <alignment horizontal="center" vertical="center"/>
    </xf>
    <xf numFmtId="0" fontId="70" fillId="59" borderId="0" xfId="0" applyFont="1" applyFill="1" applyAlignment="1">
      <alignment horizontal="center" vertical="center"/>
    </xf>
    <xf numFmtId="0" fontId="70" fillId="60" borderId="0" xfId="0" applyFont="1" applyFill="1" applyAlignment="1">
      <alignment horizontal="center" vertical="center"/>
    </xf>
    <xf numFmtId="0" fontId="72" fillId="77" borderId="0" xfId="0" applyFont="1" applyFill="1" applyAlignment="1">
      <alignment horizontal="center" vertical="center"/>
    </xf>
    <xf numFmtId="0" fontId="72" fillId="61" borderId="0" xfId="0" applyFont="1" applyFill="1" applyAlignment="1">
      <alignment horizontal="center" vertical="center"/>
    </xf>
    <xf numFmtId="0" fontId="72" fillId="63" borderId="0" xfId="0" applyFont="1" applyFill="1" applyAlignment="1">
      <alignment horizontal="center" vertical="center"/>
    </xf>
    <xf numFmtId="0" fontId="72" fillId="64" borderId="0" xfId="0" applyFont="1" applyFill="1" applyAlignment="1">
      <alignment horizontal="center" vertical="center"/>
    </xf>
    <xf numFmtId="0" fontId="72" fillId="65" borderId="0" xfId="0" applyFont="1" applyFill="1" applyAlignment="1">
      <alignment horizontal="center" vertical="center"/>
    </xf>
    <xf numFmtId="0" fontId="72" fillId="66" borderId="0" xfId="0" applyFont="1" applyFill="1" applyAlignment="1">
      <alignment horizontal="center" vertical="center"/>
    </xf>
    <xf numFmtId="0" fontId="70" fillId="51" borderId="0" xfId="0" applyFont="1" applyFill="1" applyAlignment="1">
      <alignment horizontal="center" vertical="center"/>
    </xf>
    <xf numFmtId="0" fontId="72" fillId="67" borderId="0" xfId="0" applyFont="1" applyFill="1" applyAlignment="1">
      <alignment horizontal="center" vertical="center"/>
    </xf>
    <xf numFmtId="0" fontId="70" fillId="68" borderId="0" xfId="0" applyFont="1" applyFill="1" applyAlignment="1">
      <alignment horizontal="center" vertical="center"/>
    </xf>
    <xf numFmtId="0" fontId="73" fillId="69" borderId="0" xfId="0" applyFont="1" applyFill="1" applyAlignment="1">
      <alignment horizontal="center" vertical="center"/>
    </xf>
    <xf numFmtId="0" fontId="73" fillId="70" borderId="0" xfId="0" applyFont="1" applyFill="1" applyAlignment="1">
      <alignment horizontal="center" vertical="center"/>
    </xf>
    <xf numFmtId="0" fontId="58" fillId="0" borderId="0" xfId="0" applyFont="1" applyAlignment="1">
      <alignment horizontal="left" vertical="center"/>
    </xf>
    <xf numFmtId="0" fontId="55" fillId="94" borderId="0" xfId="0" applyFont="1" applyFill="1" applyAlignment="1">
      <alignment horizontal="left" vertical="center"/>
    </xf>
    <xf numFmtId="0" fontId="77" fillId="78" borderId="0" xfId="0" applyFont="1" applyFill="1" applyAlignment="1">
      <alignment horizontal="center" vertical="center"/>
    </xf>
    <xf numFmtId="0" fontId="77" fillId="79" borderId="0" xfId="0" applyFont="1" applyFill="1" applyAlignment="1">
      <alignment horizontal="center" vertical="center"/>
    </xf>
    <xf numFmtId="0" fontId="77" fillId="81" borderId="0" xfId="0" applyFont="1" applyFill="1" applyAlignment="1">
      <alignment horizontal="center" vertical="center"/>
    </xf>
    <xf numFmtId="0" fontId="77" fillId="83" borderId="0" xfId="0" applyFont="1" applyFill="1" applyAlignment="1">
      <alignment horizontal="center" vertical="center"/>
    </xf>
    <xf numFmtId="0" fontId="77" fillId="85" borderId="0" xfId="0" applyFont="1" applyFill="1" applyAlignment="1">
      <alignment horizontal="center" vertical="center"/>
    </xf>
    <xf numFmtId="0" fontId="77" fillId="89" borderId="0" xfId="0" applyFont="1" applyFill="1" applyAlignment="1">
      <alignment horizontal="center" vertical="center"/>
    </xf>
    <xf numFmtId="0" fontId="55" fillId="95" borderId="0" xfId="0" applyFont="1" applyFill="1" applyAlignment="1">
      <alignment horizontal="center" vertical="center"/>
    </xf>
    <xf numFmtId="0" fontId="82" fillId="0" borderId="0" xfId="6" applyFont="1" applyAlignment="1">
      <alignment vertical="center"/>
    </xf>
    <xf numFmtId="0" fontId="50" fillId="6" borderId="51" xfId="6" applyFont="1" applyFill="1" applyBorder="1" applyAlignment="1">
      <alignment horizontal="left" vertical="center"/>
    </xf>
    <xf numFmtId="0" fontId="50" fillId="6" borderId="47" xfId="6" applyFont="1" applyFill="1" applyBorder="1" applyAlignment="1">
      <alignment horizontal="left" vertical="center"/>
    </xf>
    <xf numFmtId="0" fontId="50" fillId="6" borderId="37" xfId="6" applyFont="1" applyFill="1" applyBorder="1" applyAlignment="1">
      <alignment horizontal="left" vertical="center"/>
    </xf>
    <xf numFmtId="0" fontId="50" fillId="3" borderId="0" xfId="6" applyFont="1" applyFill="1" applyAlignment="1">
      <alignment horizontal="left" vertical="center"/>
    </xf>
    <xf numFmtId="0" fontId="62" fillId="96" borderId="0" xfId="0" applyFont="1" applyFill="1" applyAlignment="1">
      <alignment horizontal="center" vertical="center"/>
    </xf>
    <xf numFmtId="0" fontId="62" fillId="75" borderId="0" xfId="0" applyFont="1" applyFill="1" applyAlignment="1">
      <alignment horizontal="center" vertical="center"/>
    </xf>
    <xf numFmtId="0" fontId="50" fillId="97" borderId="0" xfId="6" applyFont="1" applyFill="1" applyAlignment="1">
      <alignment horizontal="left" vertical="center"/>
    </xf>
    <xf numFmtId="0" fontId="50" fillId="43" borderId="0" xfId="6" applyFont="1" applyFill="1" applyAlignment="1">
      <alignment horizontal="left" vertical="center"/>
    </xf>
    <xf numFmtId="0" fontId="62" fillId="98" borderId="0" xfId="0" applyFont="1" applyFill="1" applyAlignment="1">
      <alignment horizontal="center" vertical="center"/>
    </xf>
    <xf numFmtId="0" fontId="50" fillId="99" borderId="0" xfId="6" applyFont="1" applyFill="1" applyAlignment="1">
      <alignment horizontal="left" vertical="center"/>
    </xf>
    <xf numFmtId="0" fontId="50" fillId="58" borderId="0" xfId="6" applyFont="1" applyFill="1" applyAlignment="1">
      <alignment horizontal="left" vertical="center"/>
    </xf>
    <xf numFmtId="0" fontId="50" fillId="100" borderId="0" xfId="6" applyFont="1" applyFill="1" applyAlignment="1">
      <alignment horizontal="left" vertical="center"/>
    </xf>
    <xf numFmtId="0" fontId="62" fillId="101" borderId="0" xfId="0" applyFont="1" applyFill="1" applyAlignment="1">
      <alignment horizontal="center" vertical="center"/>
    </xf>
    <xf numFmtId="0" fontId="62" fillId="102" borderId="0" xfId="0" applyFont="1" applyFill="1" applyAlignment="1">
      <alignment horizontal="center" vertical="center"/>
    </xf>
    <xf numFmtId="0" fontId="50" fillId="103" borderId="0" xfId="6" applyFont="1" applyFill="1" applyAlignment="1">
      <alignment horizontal="left" vertical="center"/>
    </xf>
    <xf numFmtId="0" fontId="50" fillId="104" borderId="0" xfId="6" applyFont="1" applyFill="1" applyAlignment="1">
      <alignment horizontal="left" vertical="center"/>
    </xf>
    <xf numFmtId="0" fontId="50" fillId="105" borderId="0" xfId="6" applyFont="1" applyFill="1" applyAlignment="1">
      <alignment horizontal="left" vertical="center"/>
    </xf>
    <xf numFmtId="0" fontId="50" fillId="6" borderId="0" xfId="6" applyFont="1" applyFill="1" applyAlignment="1">
      <alignment horizontal="right" vertical="center"/>
    </xf>
    <xf numFmtId="0" fontId="50" fillId="106" borderId="0" xfId="6" applyFont="1" applyFill="1" applyAlignment="1">
      <alignment horizontal="left" vertical="center"/>
    </xf>
    <xf numFmtId="0" fontId="62" fillId="107" borderId="0" xfId="0" applyFont="1" applyFill="1" applyAlignment="1">
      <alignment horizontal="center" vertical="center"/>
    </xf>
    <xf numFmtId="0" fontId="50" fillId="108" borderId="0" xfId="6" applyFont="1" applyFill="1" applyAlignment="1">
      <alignment horizontal="left" vertical="center"/>
    </xf>
    <xf numFmtId="0" fontId="50" fillId="109" borderId="0" xfId="6" applyFont="1" applyFill="1" applyAlignment="1">
      <alignment horizontal="left" vertical="center"/>
    </xf>
    <xf numFmtId="0" fontId="50" fillId="110" borderId="0" xfId="6" applyFont="1" applyFill="1" applyAlignment="1">
      <alignment horizontal="left" vertical="center"/>
    </xf>
    <xf numFmtId="0" fontId="50" fillId="111" borderId="0" xfId="6" applyFont="1" applyFill="1" applyAlignment="1">
      <alignment horizontal="left" vertical="center"/>
    </xf>
    <xf numFmtId="0" fontId="50" fillId="112" borderId="0" xfId="6" applyFont="1" applyFill="1" applyAlignment="1">
      <alignment horizontal="left" vertical="center"/>
    </xf>
    <xf numFmtId="0" fontId="50" fillId="113" borderId="0" xfId="6" applyFont="1" applyFill="1" applyAlignment="1">
      <alignment horizontal="left" vertical="center"/>
    </xf>
    <xf numFmtId="0" fontId="50" fillId="8" borderId="0" xfId="6" applyFont="1" applyFill="1" applyAlignment="1">
      <alignment horizontal="left" vertical="center"/>
    </xf>
    <xf numFmtId="0" fontId="50" fillId="114" borderId="0" xfId="6" applyFont="1" applyFill="1" applyAlignment="1">
      <alignment horizontal="left" vertical="center"/>
    </xf>
    <xf numFmtId="0" fontId="50" fillId="115" borderId="0" xfId="6" applyFont="1" applyFill="1" applyAlignment="1">
      <alignment horizontal="left" vertical="center"/>
    </xf>
    <xf numFmtId="0" fontId="50" fillId="116" borderId="0" xfId="6" applyFont="1" applyFill="1" applyAlignment="1">
      <alignment horizontal="left" vertical="center"/>
    </xf>
    <xf numFmtId="0" fontId="50" fillId="117" borderId="0" xfId="6" applyFont="1" applyFill="1" applyAlignment="1">
      <alignment horizontal="left" vertical="center"/>
    </xf>
    <xf numFmtId="0" fontId="50" fillId="118" borderId="0" xfId="6" applyFont="1" applyFill="1" applyAlignment="1">
      <alignment horizontal="left" vertical="center"/>
    </xf>
    <xf numFmtId="0" fontId="50" fillId="119" borderId="0" xfId="6" applyFont="1" applyFill="1" applyAlignment="1">
      <alignment horizontal="left" vertical="center"/>
    </xf>
    <xf numFmtId="0" fontId="50" fillId="76" borderId="0" xfId="6" applyFont="1" applyFill="1" applyAlignment="1">
      <alignment horizontal="left" vertical="center"/>
    </xf>
    <xf numFmtId="0" fontId="50" fillId="120" borderId="0" xfId="6" applyFont="1" applyFill="1" applyAlignment="1">
      <alignment horizontal="left" vertical="center"/>
    </xf>
    <xf numFmtId="0" fontId="50" fillId="121" borderId="0" xfId="6" applyFont="1" applyFill="1" applyAlignment="1">
      <alignment horizontal="left" vertical="center"/>
    </xf>
    <xf numFmtId="0" fontId="50" fillId="0" borderId="25" xfId="6" applyFont="1" applyBorder="1" applyAlignment="1">
      <alignment horizontal="left" vertical="center"/>
    </xf>
    <xf numFmtId="0" fontId="33" fillId="3" borderId="0" xfId="6" applyFont="1" applyFill="1" applyAlignment="1">
      <alignment horizontal="left" vertical="center"/>
    </xf>
    <xf numFmtId="0" fontId="75" fillId="6" borderId="37" xfId="0" applyFont="1" applyFill="1" applyBorder="1" applyAlignment="1">
      <alignment horizontal="left" vertical="center"/>
    </xf>
    <xf numFmtId="0" fontId="33" fillId="6" borderId="37" xfId="6" applyFont="1" applyFill="1" applyBorder="1" applyAlignment="1">
      <alignment horizontal="left" vertical="center"/>
    </xf>
    <xf numFmtId="0" fontId="33" fillId="6" borderId="24" xfId="6" applyFont="1" applyFill="1" applyBorder="1" applyAlignment="1">
      <alignment horizontal="left" vertical="center"/>
    </xf>
    <xf numFmtId="0" fontId="33" fillId="6" borderId="25" xfId="6" applyFont="1" applyFill="1" applyBorder="1" applyAlignment="1">
      <alignment horizontal="left" vertical="center"/>
    </xf>
    <xf numFmtId="0" fontId="65" fillId="6" borderId="25" xfId="0" applyFont="1" applyFill="1" applyBorder="1" applyAlignment="1">
      <alignment horizontal="left" vertical="center"/>
    </xf>
    <xf numFmtId="0" fontId="50" fillId="6" borderId="25" xfId="0" applyFont="1" applyFill="1" applyBorder="1" applyAlignment="1">
      <alignment horizontal="left" vertical="center"/>
    </xf>
    <xf numFmtId="0" fontId="33" fillId="0" borderId="0" xfId="6" applyFont="1"/>
    <xf numFmtId="0" fontId="83" fillId="0" borderId="0" xfId="5" applyFont="1" applyAlignment="1">
      <alignment vertical="center"/>
    </xf>
    <xf numFmtId="0" fontId="84" fillId="0" borderId="0" xfId="5" applyFont="1" applyAlignment="1">
      <alignment horizontal="left" vertical="center"/>
    </xf>
    <xf numFmtId="0" fontId="83" fillId="0" borderId="25" xfId="5" applyFont="1" applyBorder="1" applyAlignment="1">
      <alignment vertical="center"/>
    </xf>
    <xf numFmtId="14" fontId="85" fillId="0" borderId="0" xfId="5" applyNumberFormat="1" applyFont="1" applyAlignment="1">
      <alignment vertical="center"/>
    </xf>
    <xf numFmtId="14" fontId="86" fillId="0" borderId="0" xfId="5" applyNumberFormat="1" applyFont="1" applyAlignment="1">
      <alignment vertical="center"/>
    </xf>
    <xf numFmtId="0" fontId="87" fillId="0" borderId="20" xfId="6" applyFont="1" applyBorder="1" applyAlignment="1">
      <alignment vertical="center"/>
    </xf>
    <xf numFmtId="0" fontId="90" fillId="0" borderId="19" xfId="6" applyFont="1" applyBorder="1" applyAlignment="1">
      <alignment vertical="center"/>
    </xf>
    <xf numFmtId="0" fontId="90" fillId="0" borderId="20" xfId="6" applyFont="1" applyBorder="1" applyAlignment="1">
      <alignment vertical="center"/>
    </xf>
    <xf numFmtId="0" fontId="90" fillId="0" borderId="16" xfId="6" applyFont="1" applyBorder="1" applyAlignment="1">
      <alignment vertical="center"/>
    </xf>
    <xf numFmtId="0" fontId="84" fillId="0" borderId="0" xfId="6" applyFont="1" applyAlignment="1">
      <alignment horizontal="left" vertical="center"/>
    </xf>
    <xf numFmtId="0" fontId="87" fillId="0" borderId="60" xfId="6" applyFont="1" applyBorder="1" applyAlignment="1">
      <alignment vertical="center"/>
    </xf>
    <xf numFmtId="0" fontId="91" fillId="0" borderId="60" xfId="6" applyFont="1" applyBorder="1" applyAlignment="1">
      <alignment vertical="center"/>
    </xf>
    <xf numFmtId="0" fontId="91" fillId="0" borderId="61" xfId="6" applyFont="1" applyBorder="1" applyAlignment="1">
      <alignment vertical="center"/>
    </xf>
    <xf numFmtId="0" fontId="87" fillId="0" borderId="62" xfId="6" applyFont="1" applyBorder="1" applyAlignment="1">
      <alignment vertical="center"/>
    </xf>
    <xf numFmtId="0" fontId="87" fillId="0" borderId="61" xfId="6" applyFont="1" applyBorder="1" applyAlignment="1">
      <alignment vertical="center"/>
    </xf>
    <xf numFmtId="0" fontId="93" fillId="6" borderId="0" xfId="6" applyFont="1" applyFill="1" applyAlignment="1">
      <alignment horizontal="left" vertical="center"/>
    </xf>
    <xf numFmtId="0" fontId="93" fillId="6" borderId="51" xfId="6" applyFont="1" applyFill="1" applyBorder="1" applyAlignment="1">
      <alignment horizontal="left" vertical="center"/>
    </xf>
    <xf numFmtId="0" fontId="93" fillId="6" borderId="59" xfId="6" applyFont="1" applyFill="1" applyBorder="1" applyAlignment="1">
      <alignment horizontal="left" vertical="center"/>
    </xf>
    <xf numFmtId="0" fontId="93" fillId="0" borderId="47" xfId="6" applyFont="1" applyBorder="1" applyAlignment="1">
      <alignment horizontal="left" vertical="center"/>
    </xf>
    <xf numFmtId="0" fontId="93" fillId="0" borderId="0" xfId="6" applyFont="1" applyAlignment="1">
      <alignment horizontal="left" vertical="center"/>
    </xf>
    <xf numFmtId="0" fontId="91" fillId="0" borderId="0" xfId="6" applyFont="1" applyAlignment="1">
      <alignment horizontal="left" vertical="center"/>
    </xf>
    <xf numFmtId="0" fontId="95" fillId="0" borderId="0" xfId="6" applyFont="1" applyAlignment="1">
      <alignment horizontal="center" vertical="center"/>
    </xf>
    <xf numFmtId="0" fontId="96" fillId="0" borderId="0" xfId="6" applyFont="1" applyAlignment="1">
      <alignment horizontal="center" vertical="center"/>
    </xf>
    <xf numFmtId="0" fontId="96" fillId="0" borderId="74" xfId="6" applyFont="1" applyBorder="1" applyAlignment="1">
      <alignment horizontal="center" vertical="center"/>
    </xf>
    <xf numFmtId="0" fontId="97" fillId="0" borderId="0" xfId="6" applyFont="1" applyAlignment="1">
      <alignment horizontal="center" vertical="center"/>
    </xf>
    <xf numFmtId="0" fontId="98" fillId="0" borderId="0" xfId="6" applyFont="1" applyAlignment="1">
      <alignment horizontal="center" vertical="center"/>
    </xf>
    <xf numFmtId="0" fontId="99" fillId="0" borderId="0" xfId="6" applyFont="1" applyAlignment="1">
      <alignment horizontal="left" vertical="center"/>
    </xf>
    <xf numFmtId="0" fontId="101" fillId="0" borderId="0" xfId="6" applyFont="1" applyAlignment="1">
      <alignment horizontal="left" vertical="center"/>
    </xf>
    <xf numFmtId="0" fontId="101" fillId="0" borderId="0" xfId="0" applyFont="1" applyAlignment="1">
      <alignment horizontal="left" vertical="center"/>
    </xf>
    <xf numFmtId="0" fontId="103" fillId="6" borderId="37" xfId="6" quotePrefix="1" applyFont="1" applyFill="1" applyBorder="1" applyAlignment="1">
      <alignment horizontal="left" vertical="center"/>
    </xf>
    <xf numFmtId="0" fontId="103" fillId="6" borderId="0" xfId="6" applyFont="1" applyFill="1" applyAlignment="1">
      <alignment horizontal="left" vertical="center"/>
    </xf>
    <xf numFmtId="0" fontId="103" fillId="6" borderId="38" xfId="6" applyFont="1" applyFill="1" applyBorder="1" applyAlignment="1">
      <alignment horizontal="left" vertical="center"/>
    </xf>
    <xf numFmtId="0" fontId="100" fillId="5" borderId="51" xfId="6" applyFont="1" applyFill="1" applyBorder="1" applyAlignment="1">
      <alignment horizontal="left" vertical="center"/>
    </xf>
    <xf numFmtId="0" fontId="100" fillId="5" borderId="59" xfId="6" applyFont="1" applyFill="1" applyBorder="1" applyAlignment="1">
      <alignment horizontal="left" vertical="center"/>
    </xf>
    <xf numFmtId="0" fontId="100" fillId="5" borderId="47" xfId="6" applyFont="1" applyFill="1" applyBorder="1" applyAlignment="1">
      <alignment horizontal="left" vertical="center"/>
    </xf>
    <xf numFmtId="0" fontId="105" fillId="27" borderId="0" xfId="0" applyFont="1" applyFill="1" applyAlignment="1">
      <alignment horizontal="left" vertical="top"/>
    </xf>
    <xf numFmtId="0" fontId="105" fillId="27" borderId="0" xfId="0" applyFont="1" applyFill="1" applyAlignment="1">
      <alignment horizontal="left" vertical="top" wrapText="1"/>
    </xf>
    <xf numFmtId="0" fontId="105" fillId="27" borderId="0" xfId="0" applyFont="1" applyFill="1" applyAlignment="1">
      <alignment horizontal="left" vertical="center"/>
    </xf>
    <xf numFmtId="0" fontId="105" fillId="27" borderId="38" xfId="0" applyFont="1" applyFill="1" applyBorder="1" applyAlignment="1">
      <alignment horizontal="left" vertical="center"/>
    </xf>
    <xf numFmtId="0" fontId="101" fillId="29" borderId="19" xfId="0" applyFont="1" applyFill="1" applyBorder="1" applyAlignment="1">
      <alignment vertical="center"/>
    </xf>
    <xf numFmtId="0" fontId="101" fillId="29" borderId="20" xfId="0" applyFont="1" applyFill="1" applyBorder="1" applyAlignment="1">
      <alignment vertical="center"/>
    </xf>
    <xf numFmtId="0" fontId="101" fillId="6" borderId="19" xfId="6" applyFont="1" applyFill="1" applyBorder="1" applyAlignment="1">
      <alignment vertical="center"/>
    </xf>
    <xf numFmtId="0" fontId="101" fillId="6" borderId="20" xfId="6" applyFont="1" applyFill="1" applyBorder="1" applyAlignment="1">
      <alignment vertical="center"/>
    </xf>
    <xf numFmtId="0" fontId="101" fillId="6" borderId="16" xfId="6" applyFont="1" applyFill="1" applyBorder="1" applyAlignment="1">
      <alignment vertical="center"/>
    </xf>
    <xf numFmtId="0" fontId="104" fillId="0" borderId="0" xfId="7" applyFont="1" applyAlignment="1">
      <alignment vertical="center" textRotation="90"/>
    </xf>
    <xf numFmtId="0" fontId="104" fillId="0" borderId="0" xfId="7" applyFont="1" applyAlignment="1">
      <alignment horizontal="center" vertical="center" textRotation="90"/>
    </xf>
    <xf numFmtId="0" fontId="101" fillId="6" borderId="37" xfId="0" applyFont="1" applyFill="1" applyBorder="1" applyAlignment="1">
      <alignment horizontal="left" vertical="center"/>
    </xf>
    <xf numFmtId="0" fontId="16" fillId="6" borderId="106" xfId="0" applyFont="1" applyFill="1" applyBorder="1" applyAlignment="1">
      <alignment horizontal="left" vertical="center"/>
    </xf>
    <xf numFmtId="0" fontId="99" fillId="6" borderId="106" xfId="6" applyFont="1" applyFill="1" applyBorder="1" applyAlignment="1">
      <alignment horizontal="left" vertical="center"/>
    </xf>
    <xf numFmtId="0" fontId="16" fillId="6" borderId="106" xfId="0" applyFont="1" applyFill="1" applyBorder="1" applyAlignment="1">
      <alignment vertical="center"/>
    </xf>
    <xf numFmtId="0" fontId="101" fillId="6" borderId="106" xfId="6" applyFont="1" applyFill="1" applyBorder="1" applyAlignment="1">
      <alignment horizontal="left" vertical="center"/>
    </xf>
    <xf numFmtId="0" fontId="101" fillId="6" borderId="107" xfId="6" applyFont="1" applyFill="1" applyBorder="1" applyAlignment="1">
      <alignment horizontal="left" vertical="center"/>
    </xf>
    <xf numFmtId="0" fontId="16" fillId="6" borderId="0" xfId="0" applyFont="1" applyFill="1" applyAlignment="1">
      <alignment horizontal="left" vertical="center"/>
    </xf>
    <xf numFmtId="0" fontId="99" fillId="6" borderId="0" xfId="6" applyFont="1" applyFill="1" applyAlignment="1">
      <alignment horizontal="left" vertical="center"/>
    </xf>
    <xf numFmtId="0" fontId="16" fillId="6" borderId="0" xfId="0" applyFont="1" applyFill="1" applyAlignment="1">
      <alignment vertical="center"/>
    </xf>
    <xf numFmtId="0" fontId="101" fillId="6" borderId="0" xfId="6" applyFont="1" applyFill="1" applyAlignment="1">
      <alignment horizontal="left" vertical="center"/>
    </xf>
    <xf numFmtId="0" fontId="101" fillId="6" borderId="38" xfId="6" applyFont="1" applyFill="1" applyBorder="1" applyAlignment="1">
      <alignment horizontal="left" vertical="center"/>
    </xf>
    <xf numFmtId="0" fontId="101" fillId="6" borderId="24" xfId="0" applyFont="1" applyFill="1" applyBorder="1" applyAlignment="1">
      <alignment horizontal="left" vertical="center"/>
    </xf>
    <xf numFmtId="0" fontId="99" fillId="6" borderId="25" xfId="6" applyFont="1" applyFill="1" applyBorder="1" applyAlignment="1">
      <alignment horizontal="left" vertical="center"/>
    </xf>
    <xf numFmtId="0" fontId="101" fillId="6" borderId="25" xfId="6" applyFont="1" applyFill="1" applyBorder="1" applyAlignment="1">
      <alignment horizontal="left" vertical="center"/>
    </xf>
    <xf numFmtId="0" fontId="101" fillId="6" borderId="35" xfId="6" applyFont="1" applyFill="1" applyBorder="1" applyAlignment="1">
      <alignment horizontal="left" vertical="center"/>
    </xf>
    <xf numFmtId="0" fontId="100" fillId="5" borderId="37" xfId="6" applyFont="1" applyFill="1" applyBorder="1" applyAlignment="1">
      <alignment vertical="center"/>
    </xf>
    <xf numFmtId="0" fontId="100" fillId="5" borderId="0" xfId="6" applyFont="1" applyFill="1" applyAlignment="1">
      <alignment vertical="center"/>
    </xf>
    <xf numFmtId="0" fontId="99" fillId="6" borderId="116" xfId="0" applyFont="1" applyFill="1" applyBorder="1" applyAlignment="1">
      <alignment horizontal="left" vertical="center"/>
    </xf>
    <xf numFmtId="0" fontId="99" fillId="6" borderId="37" xfId="0" applyFont="1" applyFill="1" applyBorder="1" applyAlignment="1">
      <alignment horizontal="left" vertical="center"/>
    </xf>
    <xf numFmtId="0" fontId="84" fillId="6" borderId="0" xfId="6" applyFont="1" applyFill="1" applyAlignment="1">
      <alignment horizontal="left" vertical="center"/>
    </xf>
    <xf numFmtId="0" fontId="84" fillId="6" borderId="38" xfId="6" applyFont="1" applyFill="1" applyBorder="1" applyAlignment="1">
      <alignment horizontal="left" vertical="center"/>
    </xf>
    <xf numFmtId="0" fontId="99" fillId="6" borderId="24" xfId="0" applyFont="1" applyFill="1" applyBorder="1" applyAlignment="1">
      <alignment horizontal="left" vertical="center"/>
    </xf>
    <xf numFmtId="0" fontId="100" fillId="5" borderId="51" xfId="6" applyFont="1" applyFill="1" applyBorder="1" applyAlignment="1">
      <alignment vertical="center"/>
    </xf>
    <xf numFmtId="0" fontId="100" fillId="5" borderId="59" xfId="6" applyFont="1" applyFill="1" applyBorder="1" applyAlignment="1">
      <alignment vertical="center"/>
    </xf>
    <xf numFmtId="0" fontId="100" fillId="5" borderId="47" xfId="6" applyFont="1" applyFill="1" applyBorder="1" applyAlignment="1">
      <alignment vertical="center"/>
    </xf>
    <xf numFmtId="0" fontId="16" fillId="6" borderId="25" xfId="0" applyFont="1" applyFill="1" applyBorder="1" applyAlignment="1">
      <alignment horizontal="left" vertical="center"/>
    </xf>
    <xf numFmtId="0" fontId="16" fillId="6" borderId="25" xfId="0" applyFont="1" applyFill="1" applyBorder="1" applyAlignment="1">
      <alignment vertical="center"/>
    </xf>
    <xf numFmtId="0" fontId="103" fillId="6" borderId="0" xfId="6" applyFont="1" applyFill="1" applyBorder="1" applyAlignment="1">
      <alignment horizontal="left" vertical="center"/>
    </xf>
    <xf numFmtId="0" fontId="84" fillId="0" borderId="1" xfId="6" applyFont="1" applyBorder="1"/>
    <xf numFmtId="1" fontId="18" fillId="3" borderId="91" xfId="4" applyNumberFormat="1" applyFont="1" applyFill="1" applyBorder="1" applyAlignment="1">
      <alignment horizontal="center" vertical="center"/>
    </xf>
    <xf numFmtId="0" fontId="62" fillId="18" borderId="0" xfId="0" applyFont="1" applyFill="1" applyBorder="1" applyAlignment="1">
      <alignment horizontal="center" vertical="center"/>
    </xf>
    <xf numFmtId="0" fontId="62" fillId="19" borderId="0" xfId="0" applyFont="1" applyFill="1" applyBorder="1" applyAlignment="1">
      <alignment horizontal="center" vertical="center"/>
    </xf>
    <xf numFmtId="0" fontId="62" fillId="20" borderId="0" xfId="0" applyFont="1" applyFill="1" applyBorder="1" applyAlignment="1">
      <alignment horizontal="center" vertical="center"/>
    </xf>
    <xf numFmtId="0" fontId="62" fillId="21" borderId="0" xfId="0" applyFont="1" applyFill="1" applyBorder="1" applyAlignment="1">
      <alignment horizontal="center" vertical="center"/>
    </xf>
    <xf numFmtId="0" fontId="49" fillId="22" borderId="0" xfId="0" applyFont="1" applyFill="1" applyBorder="1" applyAlignment="1">
      <alignment horizontal="center" vertical="center"/>
    </xf>
    <xf numFmtId="0" fontId="108" fillId="0" borderId="0" xfId="6" applyFont="1" applyAlignment="1">
      <alignment horizontal="left" vertical="center"/>
    </xf>
    <xf numFmtId="0" fontId="108" fillId="0" borderId="0" xfId="6" applyFont="1" applyAlignment="1">
      <alignment horizontal="left"/>
    </xf>
    <xf numFmtId="0" fontId="48" fillId="0" borderId="0" xfId="6" applyFont="1"/>
    <xf numFmtId="0" fontId="84" fillId="0" borderId="0" xfId="6" applyFont="1"/>
    <xf numFmtId="0" fontId="109" fillId="0" borderId="0" xfId="6" applyFont="1" applyAlignment="1">
      <alignment horizontal="center"/>
    </xf>
    <xf numFmtId="0" fontId="109" fillId="0" borderId="0" xfId="6" applyFont="1"/>
    <xf numFmtId="0" fontId="84" fillId="0" borderId="120" xfId="6" applyFont="1" applyBorder="1"/>
    <xf numFmtId="0" fontId="84" fillId="0" borderId="120" xfId="6" applyFont="1" applyBorder="1" applyAlignment="1">
      <alignment horizontal="center"/>
    </xf>
    <xf numFmtId="0" fontId="28" fillId="0" borderId="0" xfId="6" applyFont="1"/>
    <xf numFmtId="0" fontId="50" fillId="6" borderId="104" xfId="6" applyFont="1" applyFill="1" applyBorder="1" applyAlignment="1">
      <alignment horizontal="left" vertical="center"/>
    </xf>
    <xf numFmtId="0" fontId="50" fillId="6" borderId="105" xfId="6" applyFont="1" applyFill="1" applyBorder="1" applyAlignment="1">
      <alignment horizontal="left" vertical="center"/>
    </xf>
    <xf numFmtId="0" fontId="42" fillId="0" borderId="0" xfId="6" applyFont="1" applyAlignment="1">
      <alignment horizontal="center" vertical="center" textRotation="180"/>
    </xf>
    <xf numFmtId="14" fontId="64" fillId="6" borderId="97" xfId="6" applyNumberFormat="1" applyFont="1" applyFill="1" applyBorder="1" applyAlignment="1">
      <alignment horizontal="center" vertical="center"/>
    </xf>
    <xf numFmtId="0" fontId="64" fillId="6" borderId="97" xfId="6" applyFont="1" applyFill="1" applyBorder="1" applyAlignment="1">
      <alignment horizontal="center" vertical="center"/>
    </xf>
    <xf numFmtId="0" fontId="64" fillId="6" borderId="98" xfId="6" applyFont="1" applyFill="1" applyBorder="1" applyAlignment="1">
      <alignment horizontal="center" vertical="center"/>
    </xf>
    <xf numFmtId="0" fontId="50" fillId="6" borderId="97" xfId="6" applyFont="1" applyFill="1" applyBorder="1" applyAlignment="1">
      <alignment horizontal="left" vertical="center"/>
    </xf>
    <xf numFmtId="0" fontId="50" fillId="6" borderId="98" xfId="6" applyFont="1" applyFill="1" applyBorder="1" applyAlignment="1">
      <alignment horizontal="left" vertical="center"/>
    </xf>
    <xf numFmtId="0" fontId="60" fillId="6" borderId="24" xfId="6" applyFont="1" applyFill="1" applyBorder="1" applyAlignment="1">
      <alignment horizontal="left" vertical="center"/>
    </xf>
    <xf numFmtId="0" fontId="60" fillId="6" borderId="25" xfId="6" applyFont="1" applyFill="1" applyBorder="1" applyAlignment="1">
      <alignment horizontal="left" vertical="center"/>
    </xf>
    <xf numFmtId="0" fontId="60" fillId="6" borderId="35" xfId="6" applyFont="1" applyFill="1" applyBorder="1" applyAlignment="1">
      <alignment horizontal="left" vertical="center"/>
    </xf>
    <xf numFmtId="14" fontId="64" fillId="29" borderId="19" xfId="6" applyNumberFormat="1" applyFont="1" applyFill="1" applyBorder="1" applyAlignment="1">
      <alignment horizontal="center" vertical="center"/>
    </xf>
    <xf numFmtId="14" fontId="64" fillId="29" borderId="20" xfId="6" applyNumberFormat="1" applyFont="1" applyFill="1" applyBorder="1" applyAlignment="1">
      <alignment horizontal="center" vertical="center"/>
    </xf>
    <xf numFmtId="14" fontId="64" fillId="29" borderId="16" xfId="6" applyNumberFormat="1" applyFont="1" applyFill="1" applyBorder="1" applyAlignment="1">
      <alignment horizontal="center" vertical="center"/>
    </xf>
    <xf numFmtId="14" fontId="64" fillId="6" borderId="95" xfId="6" applyNumberFormat="1" applyFont="1" applyFill="1" applyBorder="1" applyAlignment="1">
      <alignment horizontal="center" vertical="center"/>
    </xf>
    <xf numFmtId="0" fontId="64" fillId="6" borderId="95" xfId="6" applyFont="1" applyFill="1" applyBorder="1" applyAlignment="1">
      <alignment horizontal="center" vertical="center"/>
    </xf>
    <xf numFmtId="0" fontId="64" fillId="6" borderId="96" xfId="6" applyFont="1" applyFill="1" applyBorder="1" applyAlignment="1">
      <alignment horizontal="center" vertical="center"/>
    </xf>
    <xf numFmtId="0" fontId="65" fillId="0" borderId="99" xfId="0" applyFont="1" applyBorder="1" applyAlignment="1">
      <alignment horizontal="center" vertical="center" textRotation="90"/>
    </xf>
    <xf numFmtId="0" fontId="65" fillId="0" borderId="39" xfId="0" applyFont="1" applyBorder="1" applyAlignment="1">
      <alignment horizontal="center" vertical="center" textRotation="90"/>
    </xf>
    <xf numFmtId="0" fontId="65" fillId="0" borderId="40" xfId="0" applyFont="1" applyBorder="1" applyAlignment="1">
      <alignment horizontal="center" vertical="center" textRotation="90"/>
    </xf>
    <xf numFmtId="0" fontId="60" fillId="6" borderId="37" xfId="6" quotePrefix="1" applyFont="1" applyFill="1" applyBorder="1" applyAlignment="1">
      <alignment horizontal="left" vertical="center"/>
    </xf>
    <xf numFmtId="0" fontId="60" fillId="6" borderId="0" xfId="6" applyFont="1" applyFill="1" applyAlignment="1">
      <alignment horizontal="left" vertical="center"/>
    </xf>
    <xf numFmtId="0" fontId="60" fillId="6" borderId="38" xfId="6" applyFont="1" applyFill="1" applyBorder="1" applyAlignment="1">
      <alignment horizontal="left" vertical="center"/>
    </xf>
    <xf numFmtId="0" fontId="51" fillId="6" borderId="37" xfId="6" quotePrefix="1" applyFont="1" applyFill="1" applyBorder="1" applyAlignment="1">
      <alignment horizontal="left" vertical="center"/>
    </xf>
    <xf numFmtId="0" fontId="51" fillId="6" borderId="0" xfId="6" applyFont="1" applyFill="1" applyAlignment="1">
      <alignment horizontal="left" vertical="center"/>
    </xf>
    <xf numFmtId="0" fontId="51" fillId="6" borderId="38" xfId="6" applyFont="1" applyFill="1" applyBorder="1" applyAlignment="1">
      <alignment horizontal="left" vertical="center"/>
    </xf>
    <xf numFmtId="0" fontId="50" fillId="0" borderId="82" xfId="0" applyFont="1" applyBorder="1" applyAlignment="1">
      <alignment horizontal="center" vertical="center"/>
    </xf>
    <xf numFmtId="0" fontId="50" fillId="0" borderId="83" xfId="0" applyFont="1" applyBorder="1" applyAlignment="1">
      <alignment horizontal="center" vertical="center"/>
    </xf>
    <xf numFmtId="0" fontId="50" fillId="0" borderId="84" xfId="0" applyFont="1" applyBorder="1" applyAlignment="1">
      <alignment horizontal="center" vertical="center"/>
    </xf>
    <xf numFmtId="0" fontId="50" fillId="0" borderId="77" xfId="0" applyFont="1" applyBorder="1" applyAlignment="1">
      <alignment horizontal="center" vertical="center"/>
    </xf>
    <xf numFmtId="0" fontId="50" fillId="0" borderId="78" xfId="0" applyFont="1" applyBorder="1" applyAlignment="1">
      <alignment horizontal="center" vertical="center"/>
    </xf>
    <xf numFmtId="0" fontId="50" fillId="0" borderId="79" xfId="0" applyFont="1" applyBorder="1" applyAlignment="1">
      <alignment horizontal="center" vertical="center"/>
    </xf>
    <xf numFmtId="14" fontId="50" fillId="0" borderId="85" xfId="0" applyNumberFormat="1" applyFont="1" applyBorder="1" applyAlignment="1">
      <alignment horizontal="center" vertical="center"/>
    </xf>
    <xf numFmtId="14" fontId="50" fillId="0" borderId="83" xfId="0" applyNumberFormat="1" applyFont="1" applyBorder="1" applyAlignment="1">
      <alignment horizontal="center" vertical="center"/>
    </xf>
    <xf numFmtId="14" fontId="50" fillId="0" borderId="86" xfId="0" applyNumberFormat="1" applyFont="1" applyBorder="1" applyAlignment="1">
      <alignment horizontal="center" vertical="center"/>
    </xf>
    <xf numFmtId="14" fontId="50" fillId="0" borderId="80" xfId="0" applyNumberFormat="1" applyFont="1" applyBorder="1" applyAlignment="1">
      <alignment horizontal="center" vertical="center"/>
    </xf>
    <xf numFmtId="14" fontId="50" fillId="0" borderId="78" xfId="0" applyNumberFormat="1" applyFont="1" applyBorder="1" applyAlignment="1">
      <alignment horizontal="center" vertical="center"/>
    </xf>
    <xf numFmtId="14" fontId="50" fillId="0" borderId="81" xfId="0" applyNumberFormat="1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87" xfId="0" applyFont="1" applyBorder="1" applyAlignment="1">
      <alignment horizontal="center" vertical="center"/>
    </xf>
    <xf numFmtId="167" fontId="50" fillId="0" borderId="85" xfId="0" applyNumberFormat="1" applyFont="1" applyBorder="1" applyAlignment="1">
      <alignment horizontal="center" vertical="center"/>
    </xf>
    <xf numFmtId="167" fontId="50" fillId="0" borderId="83" xfId="0" applyNumberFormat="1" applyFont="1" applyBorder="1" applyAlignment="1">
      <alignment horizontal="center" vertical="center"/>
    </xf>
    <xf numFmtId="167" fontId="50" fillId="0" borderId="86" xfId="0" applyNumberFormat="1" applyFont="1" applyBorder="1" applyAlignment="1">
      <alignment horizontal="center" vertical="center"/>
    </xf>
    <xf numFmtId="167" fontId="50" fillId="0" borderId="88" xfId="0" applyNumberFormat="1" applyFont="1" applyBorder="1" applyAlignment="1">
      <alignment horizontal="center" vertical="center"/>
    </xf>
    <xf numFmtId="167" fontId="50" fillId="0" borderId="10" xfId="0" applyNumberFormat="1" applyFont="1" applyBorder="1" applyAlignment="1">
      <alignment horizontal="center" vertical="center"/>
    </xf>
    <xf numFmtId="167" fontId="50" fillId="0" borderId="11" xfId="0" applyNumberFormat="1" applyFont="1" applyBorder="1" applyAlignment="1">
      <alignment horizontal="center" vertical="center"/>
    </xf>
    <xf numFmtId="0" fontId="49" fillId="5" borderId="89" xfId="6" applyFont="1" applyFill="1" applyBorder="1" applyAlignment="1">
      <alignment horizontal="center" vertical="center"/>
    </xf>
    <xf numFmtId="0" fontId="49" fillId="5" borderId="0" xfId="6" applyFont="1" applyFill="1" applyAlignment="1">
      <alignment horizontal="center" vertical="center"/>
    </xf>
    <xf numFmtId="0" fontId="51" fillId="6" borderId="51" xfId="6" quotePrefix="1" applyFont="1" applyFill="1" applyBorder="1" applyAlignment="1">
      <alignment horizontal="left" vertical="center"/>
    </xf>
    <xf numFmtId="0" fontId="51" fillId="6" borderId="59" xfId="6" applyFont="1" applyFill="1" applyBorder="1" applyAlignment="1">
      <alignment horizontal="left" vertical="center"/>
    </xf>
    <xf numFmtId="0" fontId="51" fillId="6" borderId="47" xfId="6" applyFont="1" applyFill="1" applyBorder="1" applyAlignment="1">
      <alignment horizontal="left" vertical="center"/>
    </xf>
    <xf numFmtId="0" fontId="43" fillId="7" borderId="66" xfId="5" applyFont="1" applyFill="1" applyBorder="1" applyAlignment="1">
      <alignment horizontal="center" vertical="center"/>
    </xf>
    <xf numFmtId="0" fontId="43" fillId="7" borderId="64" xfId="5" applyFont="1" applyFill="1" applyBorder="1" applyAlignment="1">
      <alignment horizontal="center" vertical="center"/>
    </xf>
    <xf numFmtId="0" fontId="43" fillId="7" borderId="67" xfId="5" applyFont="1" applyFill="1" applyBorder="1" applyAlignment="1">
      <alignment horizontal="center" vertical="center"/>
    </xf>
    <xf numFmtId="0" fontId="43" fillId="7" borderId="63" xfId="5" applyFont="1" applyFill="1" applyBorder="1" applyAlignment="1">
      <alignment horizontal="center" vertical="center"/>
    </xf>
    <xf numFmtId="0" fontId="43" fillId="7" borderId="65" xfId="5" applyFont="1" applyFill="1" applyBorder="1" applyAlignment="1">
      <alignment horizontal="center" vertical="center"/>
    </xf>
    <xf numFmtId="0" fontId="43" fillId="9" borderId="69" xfId="6" applyFont="1" applyFill="1" applyBorder="1" applyAlignment="1">
      <alignment horizontal="center" vertical="center"/>
    </xf>
    <xf numFmtId="0" fontId="43" fillId="9" borderId="68" xfId="6" applyFont="1" applyFill="1" applyBorder="1" applyAlignment="1">
      <alignment horizontal="center" vertical="center"/>
    </xf>
    <xf numFmtId="0" fontId="43" fillId="10" borderId="69" xfId="6" applyFont="1" applyFill="1" applyBorder="1" applyAlignment="1">
      <alignment horizontal="center" vertical="center"/>
    </xf>
    <xf numFmtId="0" fontId="43" fillId="10" borderId="68" xfId="6" applyFont="1" applyFill="1" applyBorder="1" applyAlignment="1">
      <alignment horizontal="center" vertical="center"/>
    </xf>
    <xf numFmtId="0" fontId="43" fillId="10" borderId="63" xfId="6" applyFont="1" applyFill="1" applyBorder="1" applyAlignment="1">
      <alignment horizontal="center" vertical="center"/>
    </xf>
    <xf numFmtId="0" fontId="43" fillId="10" borderId="64" xfId="6" applyFont="1" applyFill="1" applyBorder="1" applyAlignment="1">
      <alignment horizontal="center" vertical="center"/>
    </xf>
    <xf numFmtId="0" fontId="43" fillId="10" borderId="65" xfId="6" applyFont="1" applyFill="1" applyBorder="1" applyAlignment="1">
      <alignment horizontal="center" vertical="center"/>
    </xf>
    <xf numFmtId="0" fontId="43" fillId="9" borderId="70" xfId="6" applyFont="1" applyFill="1" applyBorder="1" applyAlignment="1">
      <alignment horizontal="center" vertical="center"/>
    </xf>
    <xf numFmtId="0" fontId="43" fillId="8" borderId="69" xfId="6" applyFont="1" applyFill="1" applyBorder="1" applyAlignment="1">
      <alignment horizontal="center" vertical="center"/>
    </xf>
    <xf numFmtId="0" fontId="43" fillId="8" borderId="68" xfId="6" applyFont="1" applyFill="1" applyBorder="1" applyAlignment="1">
      <alignment horizontal="center" vertical="center"/>
    </xf>
    <xf numFmtId="0" fontId="43" fillId="8" borderId="70" xfId="6" applyFont="1" applyFill="1" applyBorder="1" applyAlignment="1">
      <alignment horizontal="center" vertical="center"/>
    </xf>
    <xf numFmtId="0" fontId="49" fillId="5" borderId="36" xfId="6" applyFont="1" applyFill="1" applyBorder="1" applyAlignment="1">
      <alignment horizontal="center" vertical="center"/>
    </xf>
    <xf numFmtId="0" fontId="49" fillId="5" borderId="6" xfId="6" applyFont="1" applyFill="1" applyBorder="1" applyAlignment="1">
      <alignment horizontal="center" vertical="center"/>
    </xf>
    <xf numFmtId="0" fontId="49" fillId="5" borderId="7" xfId="6" applyFont="1" applyFill="1" applyBorder="1" applyAlignment="1">
      <alignment horizontal="center" vertical="center"/>
    </xf>
    <xf numFmtId="0" fontId="49" fillId="5" borderId="9" xfId="6" applyFont="1" applyFill="1" applyBorder="1" applyAlignment="1">
      <alignment horizontal="center" vertical="center"/>
    </xf>
    <xf numFmtId="0" fontId="49" fillId="5" borderId="10" xfId="6" applyFont="1" applyFill="1" applyBorder="1" applyAlignment="1">
      <alignment horizontal="center" vertical="center"/>
    </xf>
    <xf numFmtId="0" fontId="49" fillId="5" borderId="11" xfId="6" applyFont="1" applyFill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0" fillId="0" borderId="75" xfId="0" applyFont="1" applyBorder="1" applyAlignment="1">
      <alignment horizontal="center" vertical="center"/>
    </xf>
    <xf numFmtId="14" fontId="50" fillId="0" borderId="76" xfId="0" applyNumberFormat="1" applyFont="1" applyBorder="1" applyAlignment="1">
      <alignment horizontal="center" vertical="center"/>
    </xf>
    <xf numFmtId="14" fontId="50" fillId="0" borderId="0" xfId="0" applyNumberFormat="1" applyFont="1" applyAlignment="1">
      <alignment horizontal="center" vertical="center"/>
    </xf>
    <xf numFmtId="14" fontId="50" fillId="0" borderId="12" xfId="0" applyNumberFormat="1" applyFont="1" applyBorder="1" applyAlignment="1">
      <alignment horizontal="center" vertical="center"/>
    </xf>
    <xf numFmtId="0" fontId="39" fillId="0" borderId="19" xfId="6" applyFont="1" applyBorder="1" applyAlignment="1">
      <alignment horizontal="left" vertical="center"/>
    </xf>
    <xf numFmtId="0" fontId="39" fillId="0" borderId="20" xfId="6" applyFont="1" applyBorder="1" applyAlignment="1">
      <alignment horizontal="left" vertical="center"/>
    </xf>
    <xf numFmtId="0" fontId="39" fillId="0" borderId="16" xfId="6" applyFont="1" applyBorder="1" applyAlignment="1">
      <alignment horizontal="left" vertical="center"/>
    </xf>
    <xf numFmtId="0" fontId="39" fillId="0" borderId="59" xfId="6" applyFont="1" applyBorder="1" applyAlignment="1">
      <alignment horizontal="left" vertical="center"/>
    </xf>
    <xf numFmtId="0" fontId="41" fillId="5" borderId="51" xfId="6" applyFont="1" applyFill="1" applyBorder="1" applyAlignment="1">
      <alignment horizontal="center" vertical="center"/>
    </xf>
    <xf numFmtId="0" fontId="41" fillId="5" borderId="59" xfId="6" applyFont="1" applyFill="1" applyBorder="1" applyAlignment="1">
      <alignment horizontal="center" vertical="center"/>
    </xf>
    <xf numFmtId="0" fontId="41" fillId="5" borderId="47" xfId="6" applyFont="1" applyFill="1" applyBorder="1" applyAlignment="1">
      <alignment horizontal="center" vertical="center"/>
    </xf>
    <xf numFmtId="0" fontId="41" fillId="5" borderId="0" xfId="6" applyFont="1" applyFill="1" applyAlignment="1">
      <alignment horizontal="center" vertical="center"/>
    </xf>
    <xf numFmtId="0" fontId="41" fillId="5" borderId="35" xfId="6" applyFont="1" applyFill="1" applyBorder="1" applyAlignment="1">
      <alignment horizontal="center" vertical="center"/>
    </xf>
    <xf numFmtId="0" fontId="32" fillId="0" borderId="0" xfId="5" applyFont="1" applyAlignment="1">
      <alignment horizontal="center" vertical="center"/>
    </xf>
    <xf numFmtId="0" fontId="32" fillId="0" borderId="25" xfId="5" applyFont="1" applyBorder="1" applyAlignment="1">
      <alignment horizontal="center" vertical="center"/>
    </xf>
    <xf numFmtId="0" fontId="43" fillId="7" borderId="63" xfId="6" applyFont="1" applyFill="1" applyBorder="1" applyAlignment="1">
      <alignment horizontal="center" vertical="center"/>
    </xf>
    <xf numFmtId="0" fontId="43" fillId="7" borderId="64" xfId="6" applyFont="1" applyFill="1" applyBorder="1" applyAlignment="1">
      <alignment horizontal="center" vertical="center"/>
    </xf>
    <xf numFmtId="0" fontId="43" fillId="7" borderId="65" xfId="6" applyFont="1" applyFill="1" applyBorder="1" applyAlignment="1">
      <alignment horizontal="center" vertical="center"/>
    </xf>
    <xf numFmtId="0" fontId="43" fillId="7" borderId="66" xfId="6" applyFont="1" applyFill="1" applyBorder="1" applyAlignment="1">
      <alignment horizontal="center" vertical="center"/>
    </xf>
    <xf numFmtId="0" fontId="43" fillId="7" borderId="67" xfId="6" applyFont="1" applyFill="1" applyBorder="1" applyAlignment="1">
      <alignment horizontal="center" vertical="center"/>
    </xf>
    <xf numFmtId="0" fontId="37" fillId="0" borderId="51" xfId="6" applyFont="1" applyBorder="1" applyAlignment="1">
      <alignment horizontal="left" vertical="center"/>
    </xf>
    <xf numFmtId="0" fontId="37" fillId="0" borderId="59" xfId="6" applyFont="1" applyBorder="1" applyAlignment="1">
      <alignment horizontal="left" vertical="center"/>
    </xf>
    <xf numFmtId="0" fontId="38" fillId="0" borderId="19" xfId="6" applyFont="1" applyBorder="1" applyAlignment="1">
      <alignment horizontal="left" vertical="center"/>
    </xf>
    <xf numFmtId="0" fontId="38" fillId="0" borderId="20" xfId="6" applyFont="1" applyBorder="1" applyAlignment="1">
      <alignment horizontal="left" vertical="center"/>
    </xf>
    <xf numFmtId="0" fontId="38" fillId="0" borderId="16" xfId="6" applyFont="1" applyBorder="1" applyAlignment="1">
      <alignment horizontal="left" vertical="center"/>
    </xf>
    <xf numFmtId="0" fontId="43" fillId="7" borderId="71" xfId="5" applyFont="1" applyFill="1" applyBorder="1" applyAlignment="1">
      <alignment horizontal="center" vertical="center"/>
    </xf>
    <xf numFmtId="0" fontId="43" fillId="7" borderId="72" xfId="5" applyFont="1" applyFill="1" applyBorder="1" applyAlignment="1">
      <alignment horizontal="center" vertical="center"/>
    </xf>
    <xf numFmtId="0" fontId="43" fillId="7" borderId="73" xfId="5" applyFont="1" applyFill="1" applyBorder="1" applyAlignment="1">
      <alignment horizontal="center" vertical="center"/>
    </xf>
    <xf numFmtId="0" fontId="94" fillId="7" borderId="63" xfId="6" applyFont="1" applyFill="1" applyBorder="1" applyAlignment="1">
      <alignment horizontal="center" vertical="center"/>
    </xf>
    <xf numFmtId="0" fontId="94" fillId="7" borderId="64" xfId="6" applyFont="1" applyFill="1" applyBorder="1" applyAlignment="1">
      <alignment horizontal="center" vertical="center"/>
    </xf>
    <xf numFmtId="0" fontId="94" fillId="7" borderId="65" xfId="6" applyFont="1" applyFill="1" applyBorder="1" applyAlignment="1">
      <alignment horizontal="center" vertical="center"/>
    </xf>
    <xf numFmtId="0" fontId="94" fillId="8" borderId="68" xfId="6" applyFont="1" applyFill="1" applyBorder="1" applyAlignment="1">
      <alignment horizontal="center" vertical="center"/>
    </xf>
    <xf numFmtId="0" fontId="94" fillId="9" borderId="69" xfId="6" applyFont="1" applyFill="1" applyBorder="1" applyAlignment="1">
      <alignment horizontal="center" vertical="center"/>
    </xf>
    <xf numFmtId="0" fontId="94" fillId="9" borderId="68" xfId="6" applyFont="1" applyFill="1" applyBorder="1" applyAlignment="1">
      <alignment horizontal="center" vertical="center"/>
    </xf>
    <xf numFmtId="0" fontId="94" fillId="8" borderId="69" xfId="6" applyFont="1" applyFill="1" applyBorder="1" applyAlignment="1">
      <alignment horizontal="center" vertical="center"/>
    </xf>
    <xf numFmtId="0" fontId="94" fillId="8" borderId="70" xfId="6" applyFont="1" applyFill="1" applyBorder="1" applyAlignment="1">
      <alignment horizontal="center" vertical="center"/>
    </xf>
    <xf numFmtId="0" fontId="83" fillId="0" borderId="0" xfId="5" applyFont="1" applyAlignment="1">
      <alignment horizontal="center" vertical="center"/>
    </xf>
    <xf numFmtId="0" fontId="83" fillId="0" borderId="25" xfId="5" applyFont="1" applyBorder="1" applyAlignment="1">
      <alignment horizontal="center" vertical="center"/>
    </xf>
    <xf numFmtId="0" fontId="88" fillId="0" borderId="51" xfId="6" applyFont="1" applyBorder="1" applyAlignment="1">
      <alignment horizontal="left" vertical="center"/>
    </xf>
    <xf numFmtId="0" fontId="88" fillId="0" borderId="59" xfId="6" applyFont="1" applyBorder="1" applyAlignment="1">
      <alignment horizontal="left" vertical="center"/>
    </xf>
    <xf numFmtId="0" fontId="89" fillId="0" borderId="19" xfId="6" applyFont="1" applyBorder="1" applyAlignment="1">
      <alignment horizontal="left" vertical="center"/>
    </xf>
    <xf numFmtId="0" fontId="89" fillId="0" borderId="20" xfId="6" applyFont="1" applyBorder="1" applyAlignment="1">
      <alignment horizontal="left" vertical="center"/>
    </xf>
    <xf numFmtId="0" fontId="89" fillId="0" borderId="16" xfId="6" applyFont="1" applyBorder="1" applyAlignment="1">
      <alignment horizontal="left" vertical="center"/>
    </xf>
    <xf numFmtId="0" fontId="90" fillId="0" borderId="19" xfId="6" applyFont="1" applyBorder="1" applyAlignment="1">
      <alignment horizontal="left" vertical="center"/>
    </xf>
    <xf numFmtId="0" fontId="90" fillId="0" borderId="20" xfId="6" applyFont="1" applyBorder="1" applyAlignment="1">
      <alignment horizontal="left" vertical="center"/>
    </xf>
    <xf numFmtId="0" fontId="90" fillId="0" borderId="59" xfId="6" applyFont="1" applyBorder="1" applyAlignment="1">
      <alignment horizontal="left" vertical="center"/>
    </xf>
    <xf numFmtId="0" fontId="90" fillId="0" borderId="16" xfId="6" applyFont="1" applyBorder="1" applyAlignment="1">
      <alignment horizontal="left" vertical="center"/>
    </xf>
    <xf numFmtId="0" fontId="92" fillId="5" borderId="51" xfId="6" applyFont="1" applyFill="1" applyBorder="1" applyAlignment="1">
      <alignment horizontal="center" vertical="center"/>
    </xf>
    <xf numFmtId="0" fontId="92" fillId="5" borderId="59" xfId="6" applyFont="1" applyFill="1" applyBorder="1" applyAlignment="1">
      <alignment horizontal="center" vertical="center"/>
    </xf>
    <xf numFmtId="0" fontId="92" fillId="5" borderId="47" xfId="6" applyFont="1" applyFill="1" applyBorder="1" applyAlignment="1">
      <alignment horizontal="center" vertical="center"/>
    </xf>
    <xf numFmtId="0" fontId="92" fillId="5" borderId="0" xfId="6" applyFont="1" applyFill="1" applyAlignment="1">
      <alignment horizontal="center" vertical="center"/>
    </xf>
    <xf numFmtId="0" fontId="92" fillId="5" borderId="35" xfId="6" applyFont="1" applyFill="1" applyBorder="1" applyAlignment="1">
      <alignment horizontal="center" vertical="center"/>
    </xf>
    <xf numFmtId="0" fontId="94" fillId="7" borderId="63" xfId="5" applyFont="1" applyFill="1" applyBorder="1" applyAlignment="1">
      <alignment horizontal="center" vertical="center"/>
    </xf>
    <xf numFmtId="0" fontId="94" fillId="7" borderId="64" xfId="5" applyFont="1" applyFill="1" applyBorder="1" applyAlignment="1">
      <alignment horizontal="center" vertical="center"/>
    </xf>
    <xf numFmtId="0" fontId="94" fillId="7" borderId="65" xfId="5" applyFont="1" applyFill="1" applyBorder="1" applyAlignment="1">
      <alignment horizontal="center" vertical="center"/>
    </xf>
    <xf numFmtId="0" fontId="94" fillId="7" borderId="66" xfId="5" applyFont="1" applyFill="1" applyBorder="1" applyAlignment="1">
      <alignment horizontal="center" vertical="center"/>
    </xf>
    <xf numFmtId="0" fontId="94" fillId="7" borderId="67" xfId="5" applyFont="1" applyFill="1" applyBorder="1" applyAlignment="1">
      <alignment horizontal="center" vertical="center"/>
    </xf>
    <xf numFmtId="0" fontId="94" fillId="10" borderId="63" xfId="6" applyFont="1" applyFill="1" applyBorder="1" applyAlignment="1">
      <alignment horizontal="center" vertical="center"/>
    </xf>
    <xf numFmtId="0" fontId="94" fillId="10" borderId="64" xfId="6" applyFont="1" applyFill="1" applyBorder="1" applyAlignment="1">
      <alignment horizontal="center" vertical="center"/>
    </xf>
    <xf numFmtId="0" fontId="94" fillId="10" borderId="65" xfId="6" applyFont="1" applyFill="1" applyBorder="1" applyAlignment="1">
      <alignment horizontal="center" vertical="center"/>
    </xf>
    <xf numFmtId="0" fontId="94" fillId="10" borderId="69" xfId="6" applyFont="1" applyFill="1" applyBorder="1" applyAlignment="1">
      <alignment horizontal="center" vertical="center"/>
    </xf>
    <xf numFmtId="0" fontId="94" fillId="10" borderId="68" xfId="6" applyFont="1" applyFill="1" applyBorder="1" applyAlignment="1">
      <alignment horizontal="center" vertical="center"/>
    </xf>
    <xf numFmtId="0" fontId="94" fillId="7" borderId="66" xfId="6" applyFont="1" applyFill="1" applyBorder="1" applyAlignment="1">
      <alignment horizontal="center" vertical="center"/>
    </xf>
    <xf numFmtId="0" fontId="94" fillId="7" borderId="67" xfId="6" applyFont="1" applyFill="1" applyBorder="1" applyAlignment="1">
      <alignment horizontal="center" vertical="center"/>
    </xf>
    <xf numFmtId="0" fontId="94" fillId="9" borderId="70" xfId="6" applyFont="1" applyFill="1" applyBorder="1" applyAlignment="1">
      <alignment horizontal="center" vertical="center"/>
    </xf>
    <xf numFmtId="0" fontId="101" fillId="0" borderId="8" xfId="0" applyFont="1" applyBorder="1" applyAlignment="1">
      <alignment horizontal="center" vertical="center"/>
    </xf>
    <xf numFmtId="0" fontId="101" fillId="0" borderId="0" xfId="0" applyFont="1" applyAlignment="1">
      <alignment horizontal="center" vertical="center"/>
    </xf>
    <xf numFmtId="0" fontId="101" fillId="0" borderId="75" xfId="0" applyFont="1" applyBorder="1" applyAlignment="1">
      <alignment horizontal="center" vertical="center"/>
    </xf>
    <xf numFmtId="0" fontId="101" fillId="0" borderId="77" xfId="0" applyFont="1" applyBorder="1" applyAlignment="1">
      <alignment horizontal="center" vertical="center"/>
    </xf>
    <xf numFmtId="0" fontId="101" fillId="0" borderId="78" xfId="0" applyFont="1" applyBorder="1" applyAlignment="1">
      <alignment horizontal="center" vertical="center"/>
    </xf>
    <xf numFmtId="0" fontId="101" fillId="0" borderId="79" xfId="0" applyFont="1" applyBorder="1" applyAlignment="1">
      <alignment horizontal="center" vertical="center"/>
    </xf>
    <xf numFmtId="14" fontId="101" fillId="0" borderId="76" xfId="0" applyNumberFormat="1" applyFont="1" applyBorder="1" applyAlignment="1">
      <alignment horizontal="center" vertical="center"/>
    </xf>
    <xf numFmtId="14" fontId="101" fillId="0" borderId="0" xfId="0" applyNumberFormat="1" applyFont="1" applyAlignment="1">
      <alignment horizontal="center" vertical="center"/>
    </xf>
    <xf numFmtId="14" fontId="101" fillId="0" borderId="12" xfId="0" applyNumberFormat="1" applyFont="1" applyBorder="1" applyAlignment="1">
      <alignment horizontal="center" vertical="center"/>
    </xf>
    <xf numFmtId="14" fontId="101" fillId="0" borderId="80" xfId="0" applyNumberFormat="1" applyFont="1" applyBorder="1" applyAlignment="1">
      <alignment horizontal="center" vertical="center"/>
    </xf>
    <xf numFmtId="14" fontId="101" fillId="0" borderId="78" xfId="0" applyNumberFormat="1" applyFont="1" applyBorder="1" applyAlignment="1">
      <alignment horizontal="center" vertical="center"/>
    </xf>
    <xf numFmtId="14" fontId="101" fillId="0" borderId="81" xfId="0" applyNumberFormat="1" applyFont="1" applyBorder="1" applyAlignment="1">
      <alignment horizontal="center" vertical="center"/>
    </xf>
    <xf numFmtId="14" fontId="106" fillId="6" borderId="97" xfId="6" applyNumberFormat="1" applyFont="1" applyFill="1" applyBorder="1" applyAlignment="1">
      <alignment horizontal="center" vertical="center"/>
    </xf>
    <xf numFmtId="0" fontId="106" fillId="6" borderId="97" xfId="6" applyFont="1" applyFill="1" applyBorder="1" applyAlignment="1">
      <alignment horizontal="center" vertical="center"/>
    </xf>
    <xf numFmtId="0" fontId="106" fillId="6" borderId="98" xfId="6" applyFont="1" applyFill="1" applyBorder="1" applyAlignment="1">
      <alignment horizontal="center" vertical="center"/>
    </xf>
    <xf numFmtId="0" fontId="94" fillId="7" borderId="71" xfId="5" applyFont="1" applyFill="1" applyBorder="1" applyAlignment="1">
      <alignment horizontal="center" vertical="center"/>
    </xf>
    <xf numFmtId="0" fontId="94" fillId="7" borderId="72" xfId="5" applyFont="1" applyFill="1" applyBorder="1" applyAlignment="1">
      <alignment horizontal="center" vertical="center"/>
    </xf>
    <xf numFmtId="0" fontId="94" fillId="7" borderId="73" xfId="5" applyFont="1" applyFill="1" applyBorder="1" applyAlignment="1">
      <alignment horizontal="center" vertical="center"/>
    </xf>
    <xf numFmtId="0" fontId="100" fillId="5" borderId="36" xfId="6" applyFont="1" applyFill="1" applyBorder="1" applyAlignment="1">
      <alignment horizontal="center" vertical="center"/>
    </xf>
    <xf numFmtId="0" fontId="100" fillId="5" borderId="6" xfId="6" applyFont="1" applyFill="1" applyBorder="1" applyAlignment="1">
      <alignment horizontal="center" vertical="center"/>
    </xf>
    <xf numFmtId="0" fontId="100" fillId="5" borderId="7" xfId="6" applyFont="1" applyFill="1" applyBorder="1" applyAlignment="1">
      <alignment horizontal="center" vertical="center"/>
    </xf>
    <xf numFmtId="0" fontId="100" fillId="5" borderId="9" xfId="6" applyFont="1" applyFill="1" applyBorder="1" applyAlignment="1">
      <alignment horizontal="center" vertical="center"/>
    </xf>
    <xf numFmtId="0" fontId="100" fillId="5" borderId="10" xfId="6" applyFont="1" applyFill="1" applyBorder="1" applyAlignment="1">
      <alignment horizontal="center" vertical="center"/>
    </xf>
    <xf numFmtId="0" fontId="100" fillId="5" borderId="11" xfId="6" applyFont="1" applyFill="1" applyBorder="1" applyAlignment="1">
      <alignment horizontal="center" vertical="center"/>
    </xf>
    <xf numFmtId="0" fontId="101" fillId="6" borderId="97" xfId="6" applyFont="1" applyFill="1" applyBorder="1" applyAlignment="1">
      <alignment horizontal="left" vertical="center"/>
    </xf>
    <xf numFmtId="0" fontId="101" fillId="6" borderId="98" xfId="6" applyFont="1" applyFill="1" applyBorder="1" applyAlignment="1">
      <alignment horizontal="left" vertical="center"/>
    </xf>
    <xf numFmtId="0" fontId="101" fillId="6" borderId="104" xfId="6" applyFont="1" applyFill="1" applyBorder="1" applyAlignment="1">
      <alignment horizontal="left" vertical="center"/>
    </xf>
    <xf numFmtId="0" fontId="101" fillId="6" borderId="105" xfId="6" applyFont="1" applyFill="1" applyBorder="1" applyAlignment="1">
      <alignment horizontal="left" vertical="center"/>
    </xf>
    <xf numFmtId="0" fontId="103" fillId="6" borderId="37" xfId="6" quotePrefix="1" applyFont="1" applyFill="1" applyBorder="1" applyAlignment="1">
      <alignment horizontal="left" vertical="center"/>
    </xf>
    <xf numFmtId="0" fontId="103" fillId="6" borderId="0" xfId="6" applyFont="1" applyFill="1" applyAlignment="1">
      <alignment horizontal="left" vertical="center"/>
    </xf>
    <xf numFmtId="0" fontId="103" fillId="6" borderId="38" xfId="6" applyFont="1" applyFill="1" applyBorder="1" applyAlignment="1">
      <alignment horizontal="left" vertical="center"/>
    </xf>
    <xf numFmtId="0" fontId="101" fillId="0" borderId="82" xfId="0" applyFont="1" applyBorder="1" applyAlignment="1">
      <alignment horizontal="center" vertical="center"/>
    </xf>
    <xf numFmtId="0" fontId="101" fillId="0" borderId="83" xfId="0" applyFont="1" applyBorder="1" applyAlignment="1">
      <alignment horizontal="center" vertical="center"/>
    </xf>
    <xf numFmtId="0" fontId="101" fillId="0" borderId="84" xfId="0" applyFont="1" applyBorder="1" applyAlignment="1">
      <alignment horizontal="center" vertical="center"/>
    </xf>
    <xf numFmtId="14" fontId="101" fillId="0" borderId="85" xfId="0" applyNumberFormat="1" applyFont="1" applyBorder="1" applyAlignment="1">
      <alignment horizontal="center" vertical="center"/>
    </xf>
    <xf numFmtId="14" fontId="101" fillId="0" borderId="83" xfId="0" applyNumberFormat="1" applyFont="1" applyBorder="1" applyAlignment="1">
      <alignment horizontal="center" vertical="center"/>
    </xf>
    <xf numFmtId="14" fontId="101" fillId="0" borderId="86" xfId="0" applyNumberFormat="1" applyFont="1" applyBorder="1" applyAlignment="1">
      <alignment horizontal="center" vertical="center"/>
    </xf>
    <xf numFmtId="0" fontId="101" fillId="0" borderId="9" xfId="0" applyFont="1" applyBorder="1" applyAlignment="1">
      <alignment horizontal="center" vertical="center"/>
    </xf>
    <xf numFmtId="0" fontId="101" fillId="0" borderId="10" xfId="0" applyFont="1" applyBorder="1" applyAlignment="1">
      <alignment horizontal="center" vertical="center"/>
    </xf>
    <xf numFmtId="0" fontId="101" fillId="0" borderId="87" xfId="0" applyFont="1" applyBorder="1" applyAlignment="1">
      <alignment horizontal="center" vertical="center"/>
    </xf>
    <xf numFmtId="167" fontId="101" fillId="0" borderId="85" xfId="0" applyNumberFormat="1" applyFont="1" applyBorder="1" applyAlignment="1">
      <alignment horizontal="center" vertical="center"/>
    </xf>
    <xf numFmtId="167" fontId="101" fillId="0" borderId="83" xfId="0" applyNumberFormat="1" applyFont="1" applyBorder="1" applyAlignment="1">
      <alignment horizontal="center" vertical="center"/>
    </xf>
    <xf numFmtId="167" fontId="101" fillId="0" borderId="86" xfId="0" applyNumberFormat="1" applyFont="1" applyBorder="1" applyAlignment="1">
      <alignment horizontal="center" vertical="center"/>
    </xf>
    <xf numFmtId="167" fontId="101" fillId="0" borderId="88" xfId="0" applyNumberFormat="1" applyFont="1" applyBorder="1" applyAlignment="1">
      <alignment horizontal="center" vertical="center"/>
    </xf>
    <xf numFmtId="167" fontId="101" fillId="0" borderId="10" xfId="0" applyNumberFormat="1" applyFont="1" applyBorder="1" applyAlignment="1">
      <alignment horizontal="center" vertical="center"/>
    </xf>
    <xf numFmtId="167" fontId="101" fillId="0" borderId="11" xfId="0" applyNumberFormat="1" applyFont="1" applyBorder="1" applyAlignment="1">
      <alignment horizontal="center" vertical="center"/>
    </xf>
    <xf numFmtId="0" fontId="100" fillId="5" borderId="89" xfId="6" applyFont="1" applyFill="1" applyBorder="1" applyAlignment="1">
      <alignment horizontal="center" vertical="center"/>
    </xf>
    <xf numFmtId="0" fontId="100" fillId="5" borderId="0" xfId="6" applyFont="1" applyFill="1" applyAlignment="1">
      <alignment horizontal="center" vertical="center"/>
    </xf>
    <xf numFmtId="0" fontId="102" fillId="6" borderId="51" xfId="6" quotePrefix="1" applyFont="1" applyFill="1" applyBorder="1" applyAlignment="1">
      <alignment horizontal="left" vertical="center"/>
    </xf>
    <xf numFmtId="0" fontId="102" fillId="6" borderId="59" xfId="6" applyFont="1" applyFill="1" applyBorder="1" applyAlignment="1">
      <alignment horizontal="left" vertical="center"/>
    </xf>
    <xf numFmtId="0" fontId="102" fillId="6" borderId="47" xfId="6" applyFont="1" applyFill="1" applyBorder="1" applyAlignment="1">
      <alignment horizontal="left" vertical="center"/>
    </xf>
    <xf numFmtId="0" fontId="102" fillId="6" borderId="37" xfId="6" quotePrefix="1" applyFont="1" applyFill="1" applyBorder="1" applyAlignment="1">
      <alignment horizontal="left" vertical="center"/>
    </xf>
    <xf numFmtId="0" fontId="102" fillId="6" borderId="0" xfId="6" applyFont="1" applyFill="1" applyAlignment="1">
      <alignment horizontal="left" vertical="center"/>
    </xf>
    <xf numFmtId="0" fontId="102" fillId="6" borderId="38" xfId="6" applyFont="1" applyFill="1" applyBorder="1" applyAlignment="1">
      <alignment horizontal="left" vertical="center"/>
    </xf>
    <xf numFmtId="14" fontId="106" fillId="6" borderId="95" xfId="6" applyNumberFormat="1" applyFont="1" applyFill="1" applyBorder="1" applyAlignment="1">
      <alignment horizontal="center" vertical="center"/>
    </xf>
    <xf numFmtId="0" fontId="106" fillId="6" borderId="95" xfId="6" applyFont="1" applyFill="1" applyBorder="1" applyAlignment="1">
      <alignment horizontal="center" vertical="center"/>
    </xf>
    <xf numFmtId="0" fontId="106" fillId="6" borderId="96" xfId="6" applyFont="1" applyFill="1" applyBorder="1" applyAlignment="1">
      <alignment horizontal="center" vertical="center"/>
    </xf>
    <xf numFmtId="0" fontId="103" fillId="6" borderId="24" xfId="6" applyFont="1" applyFill="1" applyBorder="1" applyAlignment="1">
      <alignment horizontal="left" vertical="center"/>
    </xf>
    <xf numFmtId="0" fontId="103" fillId="6" borderId="25" xfId="6" applyFont="1" applyFill="1" applyBorder="1" applyAlignment="1">
      <alignment horizontal="left" vertical="center"/>
    </xf>
    <xf numFmtId="0" fontId="103" fillId="6" borderId="35" xfId="6" applyFont="1" applyFill="1" applyBorder="1" applyAlignment="1">
      <alignment horizontal="left" vertical="center"/>
    </xf>
    <xf numFmtId="14" fontId="106" fillId="29" borderId="19" xfId="6" applyNumberFormat="1" applyFont="1" applyFill="1" applyBorder="1" applyAlignment="1">
      <alignment horizontal="center" vertical="center"/>
    </xf>
    <xf numFmtId="14" fontId="106" fillId="29" borderId="20" xfId="6" applyNumberFormat="1" applyFont="1" applyFill="1" applyBorder="1" applyAlignment="1">
      <alignment horizontal="center" vertical="center"/>
    </xf>
    <xf numFmtId="14" fontId="106" fillId="29" borderId="16" xfId="6" applyNumberFormat="1" applyFont="1" applyFill="1" applyBorder="1" applyAlignment="1">
      <alignment horizontal="center" vertical="center"/>
    </xf>
    <xf numFmtId="0" fontId="84" fillId="0" borderId="0" xfId="6" applyFont="1" applyAlignment="1">
      <alignment horizontal="center"/>
    </xf>
    <xf numFmtId="0" fontId="17" fillId="0" borderId="17" xfId="4" applyFont="1" applyBorder="1" applyAlignment="1">
      <alignment horizontal="center" vertical="center"/>
    </xf>
    <xf numFmtId="0" fontId="17" fillId="0" borderId="18" xfId="4" applyFont="1" applyBorder="1" applyAlignment="1">
      <alignment horizontal="center" vertical="center"/>
    </xf>
    <xf numFmtId="0" fontId="17" fillId="0" borderId="3" xfId="4" applyFont="1" applyBorder="1" applyAlignment="1">
      <alignment horizontal="center" vertical="center"/>
    </xf>
    <xf numFmtId="0" fontId="29" fillId="0" borderId="1" xfId="4" applyFont="1" applyBorder="1" applyAlignment="1">
      <alignment horizontal="center" vertical="center" wrapText="1"/>
    </xf>
    <xf numFmtId="0" fontId="29" fillId="0" borderId="17" xfId="4" applyFont="1" applyBorder="1" applyAlignment="1">
      <alignment horizontal="center" vertical="center" wrapText="1"/>
    </xf>
    <xf numFmtId="0" fontId="29" fillId="0" borderId="18" xfId="4" applyFont="1" applyBorder="1" applyAlignment="1">
      <alignment horizontal="center" vertical="center" wrapText="1"/>
    </xf>
    <xf numFmtId="0" fontId="29" fillId="0" borderId="3" xfId="4" applyFont="1" applyBorder="1" applyAlignment="1">
      <alignment horizontal="center" vertical="center" wrapText="1"/>
    </xf>
    <xf numFmtId="0" fontId="17" fillId="0" borderId="1" xfId="4" applyFont="1" applyBorder="1" applyAlignment="1">
      <alignment horizontal="center" vertical="center"/>
    </xf>
    <xf numFmtId="0" fontId="14" fillId="0" borderId="31" xfId="4" applyFont="1" applyBorder="1" applyAlignment="1">
      <alignment horizontal="center" vertical="center"/>
    </xf>
    <xf numFmtId="0" fontId="14" fillId="0" borderId="32" xfId="4" applyFont="1" applyBorder="1" applyAlignment="1">
      <alignment horizontal="center" vertical="center"/>
    </xf>
    <xf numFmtId="0" fontId="14" fillId="0" borderId="33" xfId="4" applyFont="1" applyBorder="1" applyAlignment="1">
      <alignment horizontal="center" vertical="center"/>
    </xf>
    <xf numFmtId="0" fontId="18" fillId="0" borderId="44" xfId="4" applyFont="1" applyBorder="1" applyAlignment="1"/>
    <xf numFmtId="0" fontId="17" fillId="0" borderId="48" xfId="4" applyFont="1" applyBorder="1" applyAlignment="1"/>
    <xf numFmtId="0" fontId="17" fillId="0" borderId="31" xfId="4" applyFont="1" applyBorder="1" applyAlignment="1">
      <alignment horizontal="center"/>
    </xf>
    <xf numFmtId="0" fontId="17" fillId="0" borderId="32" xfId="4" applyFont="1" applyBorder="1" applyAlignment="1">
      <alignment horizontal="center"/>
    </xf>
    <xf numFmtId="0" fontId="17" fillId="0" borderId="33" xfId="4" applyFont="1" applyBorder="1" applyAlignment="1">
      <alignment horizontal="center"/>
    </xf>
    <xf numFmtId="0" fontId="18" fillId="0" borderId="19" xfId="4" applyFont="1" applyBorder="1" applyAlignment="1"/>
    <xf numFmtId="0" fontId="17" fillId="0" borderId="16" xfId="4" applyFont="1" applyBorder="1" applyAlignment="1"/>
    <xf numFmtId="0" fontId="17" fillId="0" borderId="24" xfId="4" applyFont="1" applyBorder="1" applyAlignment="1">
      <alignment horizontal="left"/>
    </xf>
    <xf numFmtId="0" fontId="17" fillId="0" borderId="25" xfId="4" applyFont="1" applyBorder="1" applyAlignment="1">
      <alignment horizontal="left"/>
    </xf>
    <xf numFmtId="0" fontId="17" fillId="0" borderId="35" xfId="4" applyFont="1" applyBorder="1" applyAlignment="1">
      <alignment horizontal="left"/>
    </xf>
    <xf numFmtId="0" fontId="17" fillId="0" borderId="3" xfId="4" applyFont="1" applyBorder="1" applyAlignment="1">
      <alignment horizontal="left"/>
    </xf>
    <xf numFmtId="0" fontId="17" fillId="0" borderId="26" xfId="4" applyFont="1" applyBorder="1" applyAlignment="1">
      <alignment horizontal="left"/>
    </xf>
    <xf numFmtId="0" fontId="17" fillId="0" borderId="19" xfId="4" applyFont="1" applyBorder="1" applyAlignment="1">
      <alignment horizontal="left"/>
    </xf>
    <xf numFmtId="0" fontId="17" fillId="0" borderId="20" xfId="4" applyFont="1" applyBorder="1" applyAlignment="1">
      <alignment horizontal="left"/>
    </xf>
    <xf numFmtId="0" fontId="17" fillId="0" borderId="16" xfId="4" applyFont="1" applyBorder="1" applyAlignment="1">
      <alignment horizontal="left"/>
    </xf>
    <xf numFmtId="0" fontId="17" fillId="0" borderId="1" xfId="4" applyFont="1" applyBorder="1" applyAlignment="1">
      <alignment horizontal="left"/>
    </xf>
    <xf numFmtId="0" fontId="17" fillId="0" borderId="5" xfId="4" applyFont="1" applyBorder="1" applyAlignment="1">
      <alignment horizontal="left"/>
    </xf>
    <xf numFmtId="0" fontId="17" fillId="0" borderId="47" xfId="4" applyFont="1" applyBorder="1" applyAlignment="1">
      <alignment horizontal="center" vertical="center" wrapText="1"/>
    </xf>
    <xf numFmtId="0" fontId="17" fillId="0" borderId="35" xfId="4" applyFont="1" applyBorder="1" applyAlignment="1">
      <alignment horizontal="center" vertical="center" wrapText="1"/>
    </xf>
    <xf numFmtId="9" fontId="18" fillId="0" borderId="29" xfId="0" applyNumberFormat="1" applyFont="1" applyBorder="1" applyAlignment="1">
      <alignment horizontal="center" vertical="center"/>
    </xf>
    <xf numFmtId="9" fontId="18" fillId="0" borderId="26" xfId="0" applyNumberFormat="1" applyFont="1" applyBorder="1" applyAlignment="1">
      <alignment horizontal="center" vertical="center"/>
    </xf>
    <xf numFmtId="0" fontId="16" fillId="0" borderId="43" xfId="4" applyFont="1" applyBorder="1" applyAlignment="1">
      <alignment horizontal="center" textRotation="90"/>
    </xf>
    <xf numFmtId="0" fontId="16" fillId="0" borderId="39" xfId="4" applyFont="1" applyBorder="1" applyAlignment="1">
      <alignment horizontal="center" textRotation="90"/>
    </xf>
    <xf numFmtId="0" fontId="16" fillId="0" borderId="42" xfId="4" applyFont="1" applyBorder="1" applyAlignment="1">
      <alignment horizontal="center" textRotation="90"/>
    </xf>
    <xf numFmtId="0" fontId="16" fillId="0" borderId="40" xfId="4" applyFont="1" applyBorder="1" applyAlignment="1">
      <alignment horizontal="center" textRotation="90"/>
    </xf>
    <xf numFmtId="0" fontId="29" fillId="0" borderId="38" xfId="4" applyFont="1" applyBorder="1" applyAlignment="1">
      <alignment horizontal="center" vertical="center" wrapText="1"/>
    </xf>
    <xf numFmtId="0" fontId="29" fillId="0" borderId="35" xfId="4" applyFont="1" applyBorder="1" applyAlignment="1">
      <alignment horizontal="center" vertical="center" wrapText="1"/>
    </xf>
    <xf numFmtId="0" fontId="17" fillId="0" borderId="17" xfId="4" applyFont="1" applyBorder="1" applyAlignment="1">
      <alignment horizontal="center" vertical="center" textRotation="90" wrapText="1"/>
    </xf>
    <xf numFmtId="0" fontId="17" fillId="0" borderId="18" xfId="4" applyFont="1" applyBorder="1" applyAlignment="1">
      <alignment horizontal="center" vertical="center" textRotation="90" wrapText="1"/>
    </xf>
    <xf numFmtId="0" fontId="17" fillId="0" borderId="3" xfId="4" applyFont="1" applyBorder="1" applyAlignment="1">
      <alignment horizontal="center" vertical="center" textRotation="90" wrapText="1"/>
    </xf>
    <xf numFmtId="0" fontId="17" fillId="0" borderId="51" xfId="4" applyFont="1" applyBorder="1" applyAlignment="1">
      <alignment horizontal="center" vertical="center"/>
    </xf>
    <xf numFmtId="0" fontId="17" fillId="0" borderId="37" xfId="4" applyFont="1" applyBorder="1" applyAlignment="1">
      <alignment horizontal="center" vertical="center"/>
    </xf>
    <xf numFmtId="166" fontId="18" fillId="3" borderId="9" xfId="4" applyNumberFormat="1" applyFont="1" applyFill="1" applyBorder="1" applyAlignment="1">
      <alignment horizontal="center"/>
    </xf>
    <xf numFmtId="166" fontId="18" fillId="3" borderId="11" xfId="4" applyNumberFormat="1" applyFont="1" applyFill="1" applyBorder="1" applyAlignment="1">
      <alignment horizontal="center"/>
    </xf>
    <xf numFmtId="16" fontId="17" fillId="0" borderId="17" xfId="4" applyNumberFormat="1" applyFont="1" applyBorder="1" applyAlignment="1">
      <alignment horizontal="center"/>
    </xf>
    <xf numFmtId="0" fontId="17" fillId="0" borderId="3" xfId="4" applyFont="1" applyBorder="1" applyAlignment="1">
      <alignment horizontal="center"/>
    </xf>
    <xf numFmtId="0" fontId="17" fillId="0" borderId="29" xfId="4" applyFont="1" applyBorder="1" applyAlignment="1">
      <alignment horizontal="center" vertical="center" textRotation="90" wrapText="1"/>
    </xf>
    <xf numFmtId="0" fontId="17" fillId="0" borderId="26" xfId="4" applyFont="1" applyBorder="1" applyAlignment="1">
      <alignment horizontal="center" vertical="center" textRotation="90" wrapText="1"/>
    </xf>
    <xf numFmtId="0" fontId="17" fillId="0" borderId="41" xfId="4" applyFont="1" applyBorder="1" applyAlignment="1">
      <alignment horizontal="left"/>
    </xf>
    <xf numFmtId="0" fontId="17" fillId="0" borderId="52" xfId="4" applyFont="1" applyBorder="1" applyAlignment="1">
      <alignment horizontal="left"/>
    </xf>
    <xf numFmtId="0" fontId="17" fillId="0" borderId="53" xfId="4" applyFont="1" applyBorder="1" applyAlignment="1">
      <alignment horizontal="left"/>
    </xf>
    <xf numFmtId="0" fontId="17" fillId="0" borderId="2" xfId="4" applyFont="1" applyBorder="1" applyAlignment="1">
      <alignment horizontal="left"/>
    </xf>
    <xf numFmtId="0" fontId="17" fillId="0" borderId="23" xfId="4" applyFont="1" applyBorder="1" applyAlignment="1">
      <alignment horizontal="left"/>
    </xf>
    <xf numFmtId="0" fontId="17" fillId="0" borderId="0" xfId="4" applyFont="1" applyAlignment="1">
      <alignment horizontal="left" indent="2"/>
    </xf>
    <xf numFmtId="0" fontId="28" fillId="0" borderId="0" xfId="4" applyFont="1" applyAlignment="1">
      <alignment horizontal="left"/>
    </xf>
    <xf numFmtId="0" fontId="14" fillId="0" borderId="0" xfId="4" applyFont="1" applyAlignment="1">
      <alignment horizontal="left"/>
    </xf>
    <xf numFmtId="0" fontId="26" fillId="0" borderId="36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15" fontId="25" fillId="3" borderId="31" xfId="0" applyNumberFormat="1" applyFont="1" applyFill="1" applyBorder="1" applyAlignment="1">
      <alignment horizontal="center"/>
    </xf>
    <xf numFmtId="15" fontId="25" fillId="3" borderId="32" xfId="0" applyNumberFormat="1" applyFont="1" applyFill="1" applyBorder="1" applyAlignment="1">
      <alignment horizontal="center"/>
    </xf>
    <xf numFmtId="15" fontId="25" fillId="3" borderId="33" xfId="0" applyNumberFormat="1" applyFont="1" applyFill="1" applyBorder="1" applyAlignment="1">
      <alignment horizontal="center"/>
    </xf>
    <xf numFmtId="0" fontId="17" fillId="0" borderId="1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textRotation="90" wrapText="1"/>
    </xf>
    <xf numFmtId="0" fontId="17" fillId="0" borderId="1" xfId="0" applyFont="1" applyBorder="1" applyAlignment="1">
      <alignment horizontal="center" textRotation="90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textRotation="90" wrapText="1"/>
    </xf>
    <xf numFmtId="0" fontId="17" fillId="0" borderId="3" xfId="0" applyFont="1" applyBorder="1" applyAlignment="1">
      <alignment horizontal="center" textRotation="90" wrapText="1"/>
    </xf>
    <xf numFmtId="0" fontId="17" fillId="0" borderId="17" xfId="0" applyFont="1" applyBorder="1" applyAlignment="1">
      <alignment horizontal="center" vertical="center" textRotation="90"/>
    </xf>
    <xf numFmtId="0" fontId="17" fillId="0" borderId="18" xfId="0" applyFont="1" applyBorder="1" applyAlignment="1">
      <alignment horizontal="center" vertical="center" textRotation="90"/>
    </xf>
    <xf numFmtId="0" fontId="17" fillId="0" borderId="3" xfId="0" applyFont="1" applyBorder="1" applyAlignment="1">
      <alignment horizontal="center" vertical="center" textRotation="90"/>
    </xf>
    <xf numFmtId="0" fontId="14" fillId="0" borderId="31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textRotation="90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34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5" xfId="0" applyFont="1" applyBorder="1" applyAlignment="1">
      <alignment textRotation="90"/>
    </xf>
    <xf numFmtId="0" fontId="18" fillId="0" borderId="3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7" fillId="0" borderId="19" xfId="0" applyFont="1" applyBorder="1" applyAlignment="1">
      <alignment horizontal="center" textRotation="90" wrapText="1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8" fillId="0" borderId="1" xfId="0" applyFont="1" applyBorder="1" applyAlignment="1"/>
    <xf numFmtId="0" fontId="17" fillId="0" borderId="1" xfId="0" applyFont="1" applyBorder="1" applyAlignment="1"/>
    <xf numFmtId="0" fontId="18" fillId="0" borderId="3" xfId="0" applyFont="1" applyBorder="1" applyAlignment="1"/>
    <xf numFmtId="0" fontId="17" fillId="0" borderId="3" xfId="0" applyFont="1" applyBorder="1" applyAlignment="1"/>
    <xf numFmtId="0" fontId="18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horizontal="left"/>
    </xf>
    <xf numFmtId="0" fontId="18" fillId="0" borderId="19" xfId="0" applyFont="1" applyBorder="1" applyAlignment="1">
      <alignment horizontal="left"/>
    </xf>
    <xf numFmtId="0" fontId="18" fillId="0" borderId="5" xfId="0" applyFont="1" applyBorder="1" applyAlignment="1">
      <alignment horizontal="left"/>
    </xf>
    <xf numFmtId="0" fontId="14" fillId="0" borderId="3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27" xfId="0" applyFont="1" applyBorder="1" applyAlignment="1">
      <alignment horizontal="left"/>
    </xf>
    <xf numFmtId="0" fontId="18" fillId="0" borderId="44" xfId="0" applyFont="1" applyBorder="1" applyAlignment="1">
      <alignment horizontal="left"/>
    </xf>
    <xf numFmtId="0" fontId="18" fillId="0" borderId="28" xfId="0" applyFont="1" applyBorder="1" applyAlignment="1">
      <alignment horizontal="left"/>
    </xf>
    <xf numFmtId="0" fontId="18" fillId="0" borderId="4" xfId="0" applyFont="1" applyBorder="1" applyAlignment="1">
      <alignment horizontal="center" textRotation="90"/>
    </xf>
    <xf numFmtId="0" fontId="18" fillId="0" borderId="4" xfId="0" applyFont="1" applyBorder="1" applyAlignment="1">
      <alignment horizontal="center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4" fillId="0" borderId="0" xfId="4" applyFont="1" applyBorder="1" applyAlignment="1">
      <alignment horizontal="center"/>
    </xf>
    <xf numFmtId="0" fontId="18" fillId="0" borderId="0" xfId="4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10" fillId="0" borderId="0" xfId="0" applyFont="1"/>
    <xf numFmtId="0" fontId="29" fillId="0" borderId="0" xfId="0" applyFont="1"/>
    <xf numFmtId="0" fontId="29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14" fillId="0" borderId="0" xfId="0" applyFont="1"/>
    <xf numFmtId="0" fontId="111" fillId="0" borderId="0" xfId="0" applyFont="1"/>
  </cellXfs>
  <cellStyles count="9">
    <cellStyle name="Hyperlink 2" xfId="1" xr:uid="{00000000-0005-0000-0000-000001000000}"/>
    <cellStyle name="Hyperlink 3" xfId="2" xr:uid="{00000000-0005-0000-0000-000002000000}"/>
    <cellStyle name="Normal" xfId="0" builtinId="0"/>
    <cellStyle name="Normal 2" xfId="4" xr:uid="{00000000-0005-0000-0000-000004000000}"/>
    <cellStyle name="Normal 4" xfId="5" xr:uid="{693731F4-6E03-8E44-A223-6BEDF383AEF2}"/>
    <cellStyle name="Normal 4 2" xfId="6" xr:uid="{739B0829-EB85-9444-A593-BA90A59315D0}"/>
    <cellStyle name="Normal 4 3" xfId="8" xr:uid="{ADC28045-669C-8C4E-A56E-7E7FA619F920}"/>
    <cellStyle name="Normal 5" xfId="7" xr:uid="{EFF911B7-0509-D949-9783-BB2114E6845E}"/>
    <cellStyle name="Percent" xfId="3" builtinId="5"/>
  </cellStyles>
  <dxfs count="382"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ill>
        <patternFill>
          <bgColor rgb="FF003A5D"/>
        </patternFill>
      </fill>
    </dxf>
    <dxf>
      <fill>
        <patternFill>
          <bgColor rgb="FF003A5D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  <dxf>
      <font>
        <color theme="1"/>
      </font>
      <fill>
        <patternFill>
          <bgColor rgb="FFEE9BAC"/>
        </patternFill>
      </fill>
    </dxf>
    <dxf>
      <font>
        <color theme="0"/>
      </font>
      <fill>
        <patternFill>
          <bgColor rgb="FFE74360"/>
        </patternFill>
      </fill>
    </dxf>
    <dxf>
      <font>
        <color theme="0"/>
      </font>
      <fill>
        <patternFill>
          <bgColor rgb="FFDD0031"/>
        </patternFill>
      </fill>
    </dxf>
    <dxf>
      <font>
        <color theme="0"/>
      </font>
      <fill>
        <patternFill>
          <bgColor rgb="FFA4A9AD"/>
        </patternFill>
      </fill>
    </dxf>
    <dxf>
      <font>
        <color theme="0"/>
      </font>
      <fill>
        <patternFill>
          <bgColor rgb="FF7D868C"/>
        </patternFill>
      </fill>
    </dxf>
    <dxf>
      <font>
        <color theme="0"/>
      </font>
      <fill>
        <patternFill>
          <bgColor rgb="FF5C6670"/>
        </patternFill>
      </fill>
    </dxf>
    <dxf>
      <font>
        <color theme="0"/>
      </font>
      <fill>
        <patternFill>
          <bgColor rgb="FF333E4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686884047904212"/>
          <c:y val="6.2130222392045346E-2"/>
          <c:w val="0.80134746007228874"/>
          <c:h val="0.65532591713514499"/>
        </c:manualLayout>
      </c:layout>
      <c:lineChart>
        <c:grouping val="standard"/>
        <c:varyColors val="0"/>
        <c:ser>
          <c:idx val="0"/>
          <c:order val="0"/>
          <c:spPr>
            <a:ln w="63500">
              <a:solidFill>
                <a:srgbClr val="000080"/>
              </a:solidFill>
              <a:prstDash val="solid"/>
            </a:ln>
          </c:spPr>
          <c:marker>
            <c:symbol val="none"/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3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PPCChart!$L$5:$AO$5</c:f>
              <c:numCache>
                <c:formatCode>m/d;@</c:formatCode>
                <c:ptCount val="30"/>
                <c:pt idx="0">
                  <c:v>44067</c:v>
                </c:pt>
                <c:pt idx="1">
                  <c:v>44074</c:v>
                </c:pt>
                <c:pt idx="2">
                  <c:v>44081</c:v>
                </c:pt>
                <c:pt idx="3">
                  <c:v>44088</c:v>
                </c:pt>
                <c:pt idx="4">
                  <c:v>44095</c:v>
                </c:pt>
                <c:pt idx="5">
                  <c:v>44102</c:v>
                </c:pt>
                <c:pt idx="6">
                  <c:v>44109</c:v>
                </c:pt>
                <c:pt idx="7">
                  <c:v>44116</c:v>
                </c:pt>
                <c:pt idx="8">
                  <c:v>44123</c:v>
                </c:pt>
                <c:pt idx="9">
                  <c:v>44130</c:v>
                </c:pt>
                <c:pt idx="10">
                  <c:v>44137</c:v>
                </c:pt>
                <c:pt idx="11">
                  <c:v>44144</c:v>
                </c:pt>
                <c:pt idx="12">
                  <c:v>44151</c:v>
                </c:pt>
                <c:pt idx="13">
                  <c:v>44158</c:v>
                </c:pt>
                <c:pt idx="14">
                  <c:v>44165</c:v>
                </c:pt>
                <c:pt idx="15">
                  <c:v>44172</c:v>
                </c:pt>
                <c:pt idx="16">
                  <c:v>44179</c:v>
                </c:pt>
                <c:pt idx="17">
                  <c:v>44186</c:v>
                </c:pt>
                <c:pt idx="18">
                  <c:v>44193</c:v>
                </c:pt>
                <c:pt idx="19">
                  <c:v>44200</c:v>
                </c:pt>
                <c:pt idx="20">
                  <c:v>44207</c:v>
                </c:pt>
                <c:pt idx="21">
                  <c:v>44214</c:v>
                </c:pt>
                <c:pt idx="22">
                  <c:v>44221</c:v>
                </c:pt>
                <c:pt idx="23">
                  <c:v>44228</c:v>
                </c:pt>
                <c:pt idx="24">
                  <c:v>44235</c:v>
                </c:pt>
                <c:pt idx="25">
                  <c:v>44242</c:v>
                </c:pt>
                <c:pt idx="26">
                  <c:v>44249</c:v>
                </c:pt>
                <c:pt idx="27">
                  <c:v>44256</c:v>
                </c:pt>
                <c:pt idx="28">
                  <c:v>44263</c:v>
                </c:pt>
                <c:pt idx="29">
                  <c:v>44270</c:v>
                </c:pt>
              </c:numCache>
            </c:numRef>
          </c:cat>
          <c:val>
            <c:numRef>
              <c:f>PPCChart!$L$6:$AO$6</c:f>
              <c:numCache>
                <c:formatCode>0%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8B-4C71-8558-716C64459DD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63130904"/>
        <c:axId val="163134040"/>
      </c:lineChart>
      <c:dateAx>
        <c:axId val="1631309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134040"/>
        <c:crosses val="autoZero"/>
        <c:auto val="0"/>
        <c:lblOffset val="100"/>
        <c:baseTimeUnit val="days"/>
        <c:majorUnit val="7"/>
        <c:majorTimeUnit val="days"/>
        <c:minorUnit val="7"/>
        <c:minorTimeUnit val="days"/>
      </c:dateAx>
      <c:valAx>
        <c:axId val="16313404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23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PLAN PERCENT COMPLETE</a:t>
                </a:r>
              </a:p>
            </c:rich>
          </c:tx>
          <c:layout>
            <c:manualLayout>
              <c:xMode val="edge"/>
              <c:yMode val="edge"/>
              <c:x val="1.3467972284576519E-2"/>
              <c:y val="7.24852726742490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3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63130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300" verticalDpi="300"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_xlchart.v1.2</cx:f>
      </cx:numDim>
    </cx:data>
  </cx:chartData>
  <cx:chart>
    <cx:title pos="t" align="ctr" overlay="0">
      <cx:tx>
        <cx:txData>
          <cx:v>Reasons for Variance Pareto</cx:v>
        </cx:txData>
      </cx:tx>
      <cx:txPr>
        <a:bodyPr spcFirstLastPara="1" vertOverflow="ellipsis" wrap="square" lIns="0" tIns="0" rIns="0" bIns="0" anchor="ctr" anchorCtr="1"/>
        <a:lstStyle/>
        <a:p>
          <a:pPr algn="ctr">
            <a:defRPr/>
          </a:pPr>
          <a:r>
            <a:rPr lang="en-US"/>
            <a:t>Reasons for Variance Pareto</a:t>
          </a:r>
        </a:p>
      </cx:txPr>
    </cx:title>
    <cx:plotArea>
      <cx:plotAreaRegion>
        <cx:series layoutId="clusteredColumn" uniqueId="{44D1A4D6-A0FB-4CE7-A323-567F0ABDA7D6}">
          <cx:tx>
            <cx:txData>
              <cx:f>_xlchart.v1.1</cx:f>
              <cx:v>count</cx:v>
            </cx:txData>
          </cx:tx>
          <cx:dataId val="0"/>
          <cx:layoutPr>
            <cx:aggregation/>
          </cx:layoutPr>
          <cx:axisId val="1"/>
        </cx:series>
        <cx:series layoutId="paretoLine" ownerIdx="0" uniqueId="{73EE8126-106D-41C5-B14E-CAE7A4811C1D}">
          <cx:axisId val="2"/>
        </cx:series>
      </cx:plotAreaRegion>
      <cx:axis id="0">
        <cx:catScaling gapWidth="0"/>
        <cx:tickLabels/>
      </cx:axis>
      <cx:axis id="1">
        <cx:valScaling/>
        <cx:majorGridlines/>
        <cx:tickLabels/>
      </cx:axis>
      <cx:axis id="2">
        <cx:valScaling max="1" min="0"/>
        <cx:units unit="percentage"/>
        <cx:tickLabels/>
      </cx:axis>
    </cx:plotArea>
  </cx:chart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69999999999999996" r="0.69999999999999996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13607</xdr:colOff>
      <xdr:row>67</xdr:row>
      <xdr:rowOff>68036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13020E4-34FF-7F4A-9620-965EDB524A3A}"/>
            </a:ext>
          </a:extLst>
        </xdr:cNvPr>
        <xdr:cNvSpPr txBox="1"/>
      </xdr:nvSpPr>
      <xdr:spPr>
        <a:xfrm>
          <a:off x="17082407" y="23893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31</xdr:col>
      <xdr:colOff>13607</xdr:colOff>
      <xdr:row>67</xdr:row>
      <xdr:rowOff>68036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FE8AD36-BAAB-764D-AEA4-B8D2A333FB8B}"/>
            </a:ext>
          </a:extLst>
        </xdr:cNvPr>
        <xdr:cNvSpPr txBox="1"/>
      </xdr:nvSpPr>
      <xdr:spPr>
        <a:xfrm>
          <a:off x="16066407" y="23893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80</xdr:col>
      <xdr:colOff>414337</xdr:colOff>
      <xdr:row>52</xdr:row>
      <xdr:rowOff>153801</xdr:rowOff>
    </xdr:from>
    <xdr:to>
      <xdr:col>86</xdr:col>
      <xdr:colOff>414337</xdr:colOff>
      <xdr:row>56</xdr:row>
      <xdr:rowOff>39500</xdr:rowOff>
    </xdr:to>
    <xdr:sp macro="" textlink="">
      <xdr:nvSpPr>
        <xdr:cNvPr id="4" name="Arrow: Right 18">
          <a:extLst>
            <a:ext uri="{FF2B5EF4-FFF2-40B4-BE49-F238E27FC236}">
              <a16:creationId xmlns:a16="http://schemas.microsoft.com/office/drawing/2014/main" id="{2BAE7C5F-9811-4D44-9E34-6D7B4797DC7C}"/>
            </a:ext>
          </a:extLst>
        </xdr:cNvPr>
        <xdr:cNvSpPr/>
      </xdr:nvSpPr>
      <xdr:spPr>
        <a:xfrm flipH="1">
          <a:off x="41359137" y="18645001"/>
          <a:ext cx="3048000" cy="1308099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Interiors</a:t>
          </a:r>
        </a:p>
        <a:p>
          <a:pPr algn="ctr"/>
          <a:endParaRPr lang="en-US" sz="1100"/>
        </a:p>
      </xdr:txBody>
    </xdr:sp>
    <xdr:clientData/>
  </xdr:twoCellAnchor>
  <xdr:twoCellAnchor>
    <xdr:from>
      <xdr:col>65</xdr:col>
      <xdr:colOff>95249</xdr:colOff>
      <xdr:row>51</xdr:row>
      <xdr:rowOff>166688</xdr:rowOff>
    </xdr:from>
    <xdr:to>
      <xdr:col>69</xdr:col>
      <xdr:colOff>437029</xdr:colOff>
      <xdr:row>53</xdr:row>
      <xdr:rowOff>291354</xdr:rowOff>
    </xdr:to>
    <xdr:sp macro="" textlink="">
      <xdr:nvSpPr>
        <xdr:cNvPr id="5" name="Callout: Left Arrow 19">
          <a:extLst>
            <a:ext uri="{FF2B5EF4-FFF2-40B4-BE49-F238E27FC236}">
              <a16:creationId xmlns:a16="http://schemas.microsoft.com/office/drawing/2014/main" id="{7A6D4824-9C94-3B41-B56D-F6FC412DAB02}"/>
            </a:ext>
          </a:extLst>
        </xdr:cNvPr>
        <xdr:cNvSpPr/>
      </xdr:nvSpPr>
      <xdr:spPr>
        <a:xfrm>
          <a:off x="33420049" y="18302288"/>
          <a:ext cx="2373780" cy="835866"/>
        </a:xfrm>
        <a:prstGeom prst="leftArrowCallout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Segoe UI Light" panose="020B0502040204020203" pitchFamily="34" charset="0"/>
              <a:cs typeface="Segoe UI Light" panose="020B0502040204020203" pitchFamily="34" charset="0"/>
            </a:rPr>
            <a:t>Some</a:t>
          </a:r>
          <a:r>
            <a:rPr lang="en-US" sz="1200" baseline="0">
              <a:latin typeface="Segoe UI Light" panose="020B0502040204020203" pitchFamily="34" charset="0"/>
              <a:cs typeface="Segoe UI Light" panose="020B0502040204020203" pitchFamily="34" charset="0"/>
            </a:rPr>
            <a:t> Interior Areas Will Require Multiple Crews</a:t>
          </a:r>
          <a:endParaRPr lang="en-US" sz="1200"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  <xdr:twoCellAnchor>
    <xdr:from>
      <xdr:col>62</xdr:col>
      <xdr:colOff>162798</xdr:colOff>
      <xdr:row>77</xdr:row>
      <xdr:rowOff>230187</xdr:rowOff>
    </xdr:from>
    <xdr:to>
      <xdr:col>62</xdr:col>
      <xdr:colOff>162798</xdr:colOff>
      <xdr:row>91</xdr:row>
      <xdr:rowOff>260350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5DCF993F-BF3B-2249-9BDE-1DAB77BB9399}"/>
            </a:ext>
          </a:extLst>
        </xdr:cNvPr>
        <xdr:cNvCxnSpPr/>
      </xdr:nvCxnSpPr>
      <xdr:spPr>
        <a:xfrm>
          <a:off x="31963598" y="27611387"/>
          <a:ext cx="0" cy="5008563"/>
        </a:xfrm>
        <a:prstGeom prst="straightConnector1">
          <a:avLst/>
        </a:prstGeom>
        <a:ln w="38100">
          <a:solidFill>
            <a:srgbClr val="DD003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51</xdr:col>
      <xdr:colOff>13607</xdr:colOff>
      <xdr:row>77</xdr:row>
      <xdr:rowOff>68036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D76AE207-96CB-2846-9191-95EBEC7D0F58}"/>
            </a:ext>
          </a:extLst>
        </xdr:cNvPr>
        <xdr:cNvSpPr txBox="1"/>
      </xdr:nvSpPr>
      <xdr:spPr>
        <a:xfrm>
          <a:off x="26226407" y="27449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49</xdr:col>
      <xdr:colOff>13607</xdr:colOff>
      <xdr:row>77</xdr:row>
      <xdr:rowOff>68036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0D8AC34-53CB-0043-A193-57CAFA22672A}"/>
            </a:ext>
          </a:extLst>
        </xdr:cNvPr>
        <xdr:cNvSpPr txBox="1"/>
      </xdr:nvSpPr>
      <xdr:spPr>
        <a:xfrm>
          <a:off x="25210407" y="274492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60</xdr:col>
      <xdr:colOff>319961</xdr:colOff>
      <xdr:row>77</xdr:row>
      <xdr:rowOff>92074</xdr:rowOff>
    </xdr:from>
    <xdr:to>
      <xdr:col>60</xdr:col>
      <xdr:colOff>319961</xdr:colOff>
      <xdr:row>91</xdr:row>
      <xdr:rowOff>122237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AC6B4B6C-416D-E24F-B9E8-ADB7C584C2F4}"/>
            </a:ext>
          </a:extLst>
        </xdr:cNvPr>
        <xdr:cNvCxnSpPr/>
      </xdr:nvCxnSpPr>
      <xdr:spPr>
        <a:xfrm>
          <a:off x="31104761" y="27473274"/>
          <a:ext cx="0" cy="5008563"/>
        </a:xfrm>
        <a:prstGeom prst="straightConnector1">
          <a:avLst/>
        </a:prstGeom>
        <a:ln w="38100">
          <a:solidFill>
            <a:srgbClr val="DD0031"/>
          </a:solidFill>
          <a:prstDash val="dash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286622</xdr:colOff>
      <xdr:row>76</xdr:row>
      <xdr:rowOff>211136</xdr:rowOff>
    </xdr:from>
    <xdr:to>
      <xdr:col>58</xdr:col>
      <xdr:colOff>286622</xdr:colOff>
      <xdr:row>90</xdr:row>
      <xdr:rowOff>236537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id="{7F3267CC-3C36-2D4D-A5ED-41E830A13BBD}"/>
            </a:ext>
          </a:extLst>
        </xdr:cNvPr>
        <xdr:cNvCxnSpPr/>
      </xdr:nvCxnSpPr>
      <xdr:spPr>
        <a:xfrm>
          <a:off x="30055422" y="27236736"/>
          <a:ext cx="0" cy="5003801"/>
        </a:xfrm>
        <a:prstGeom prst="straightConnector1">
          <a:avLst/>
        </a:prstGeom>
        <a:ln w="38100">
          <a:solidFill>
            <a:srgbClr val="DD0031">
              <a:alpha val="50196"/>
            </a:srgbClr>
          </a:solidFill>
          <a:prstDash val="solid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116</xdr:col>
      <xdr:colOff>15164</xdr:colOff>
      <xdr:row>20</xdr:row>
      <xdr:rowOff>9524</xdr:rowOff>
    </xdr:from>
    <xdr:to>
      <xdr:col>116</xdr:col>
      <xdr:colOff>15164</xdr:colOff>
      <xdr:row>97</xdr:row>
      <xdr:rowOff>4762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CA39A969-5F25-8A46-BBA1-F123F0721545}"/>
            </a:ext>
          </a:extLst>
        </xdr:cNvPr>
        <xdr:cNvCxnSpPr/>
      </xdr:nvCxnSpPr>
      <xdr:spPr>
        <a:xfrm>
          <a:off x="59247964" y="7121524"/>
          <a:ext cx="0" cy="27376438"/>
        </a:xfrm>
        <a:prstGeom prst="straightConnector1">
          <a:avLst/>
        </a:prstGeom>
        <a:ln w="76200">
          <a:solidFill>
            <a:schemeClr val="tx1"/>
          </a:solidFill>
          <a:prstDash val="dash"/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11988</xdr:colOff>
      <xdr:row>26</xdr:row>
      <xdr:rowOff>145905</xdr:rowOff>
    </xdr:from>
    <xdr:to>
      <xdr:col>67</xdr:col>
      <xdr:colOff>11988</xdr:colOff>
      <xdr:row>33</xdr:row>
      <xdr:rowOff>290512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F193BDD4-29FA-4147-933D-BF09D14089B2}"/>
            </a:ext>
          </a:extLst>
        </xdr:cNvPr>
        <xdr:cNvCxnSpPr/>
      </xdr:nvCxnSpPr>
      <xdr:spPr>
        <a:xfrm>
          <a:off x="34073388" y="9391505"/>
          <a:ext cx="0" cy="2633807"/>
        </a:xfrm>
        <a:prstGeom prst="straightConnector1">
          <a:avLst/>
        </a:prstGeom>
        <a:ln w="38100">
          <a:solidFill>
            <a:srgbClr val="9DA2A5"/>
          </a:solidFill>
          <a:prstDash val="dash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214314</xdr:colOff>
      <xdr:row>43</xdr:row>
      <xdr:rowOff>55750</xdr:rowOff>
    </xdr:from>
    <xdr:to>
      <xdr:col>55</xdr:col>
      <xdr:colOff>144837</xdr:colOff>
      <xdr:row>46</xdr:row>
      <xdr:rowOff>251012</xdr:rowOff>
    </xdr:to>
    <xdr:sp macro="" textlink="">
      <xdr:nvSpPr>
        <xdr:cNvPr id="13" name="Arrow: Right 27">
          <a:extLst>
            <a:ext uri="{FF2B5EF4-FFF2-40B4-BE49-F238E27FC236}">
              <a16:creationId xmlns:a16="http://schemas.microsoft.com/office/drawing/2014/main" id="{B9FC572A-25DB-1D49-B683-D1CB6A435DDE}"/>
            </a:ext>
          </a:extLst>
        </xdr:cNvPr>
        <xdr:cNvSpPr/>
      </xdr:nvSpPr>
      <xdr:spPr>
        <a:xfrm flipH="1">
          <a:off x="25411114" y="15346550"/>
          <a:ext cx="2978523" cy="1262062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Structure</a:t>
          </a:r>
        </a:p>
        <a:p>
          <a:pPr algn="ctr"/>
          <a:endParaRPr lang="en-US" sz="1100"/>
        </a:p>
      </xdr:txBody>
    </xdr:sp>
    <xdr:clientData/>
  </xdr:twoCellAnchor>
  <xdr:twoCellAnchor>
    <xdr:from>
      <xdr:col>34</xdr:col>
      <xdr:colOff>76200</xdr:colOff>
      <xdr:row>64</xdr:row>
      <xdr:rowOff>244289</xdr:rowOff>
    </xdr:from>
    <xdr:to>
      <xdr:col>39</xdr:col>
      <xdr:colOff>170330</xdr:colOff>
      <xdr:row>68</xdr:row>
      <xdr:rowOff>129988</xdr:rowOff>
    </xdr:to>
    <xdr:sp macro="" textlink="">
      <xdr:nvSpPr>
        <xdr:cNvPr id="14" name="Arrow: Right 28">
          <a:extLst>
            <a:ext uri="{FF2B5EF4-FFF2-40B4-BE49-F238E27FC236}">
              <a16:creationId xmlns:a16="http://schemas.microsoft.com/office/drawing/2014/main" id="{15A39941-FF8D-364C-80CD-9B5F45945DC9}"/>
            </a:ext>
          </a:extLst>
        </xdr:cNvPr>
        <xdr:cNvSpPr/>
      </xdr:nvSpPr>
      <xdr:spPr>
        <a:xfrm>
          <a:off x="17653000" y="23002689"/>
          <a:ext cx="2634130" cy="1308099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BIM</a:t>
          </a:r>
        </a:p>
        <a:p>
          <a:pPr algn="ctr"/>
          <a:endParaRPr lang="en-US" sz="1100"/>
        </a:p>
      </xdr:txBody>
    </xdr:sp>
    <xdr:clientData/>
  </xdr:twoCellAnchor>
  <xdr:twoCellAnchor>
    <xdr:from>
      <xdr:col>60</xdr:col>
      <xdr:colOff>76200</xdr:colOff>
      <xdr:row>97</xdr:row>
      <xdr:rowOff>168089</xdr:rowOff>
    </xdr:from>
    <xdr:to>
      <xdr:col>65</xdr:col>
      <xdr:colOff>170330</xdr:colOff>
      <xdr:row>101</xdr:row>
      <xdr:rowOff>53788</xdr:rowOff>
    </xdr:to>
    <xdr:sp macro="" textlink="">
      <xdr:nvSpPr>
        <xdr:cNvPr id="15" name="Arrow: Right 29">
          <a:extLst>
            <a:ext uri="{FF2B5EF4-FFF2-40B4-BE49-F238E27FC236}">
              <a16:creationId xmlns:a16="http://schemas.microsoft.com/office/drawing/2014/main" id="{6F7AC96B-7A99-4D4F-9A34-C07A116C092F}"/>
            </a:ext>
          </a:extLst>
        </xdr:cNvPr>
        <xdr:cNvSpPr/>
      </xdr:nvSpPr>
      <xdr:spPr>
        <a:xfrm>
          <a:off x="30861000" y="34661289"/>
          <a:ext cx="2634130" cy="1308099"/>
        </a:xfrm>
        <a:prstGeom prst="rightArrow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200">
              <a:latin typeface="Franklin Gothic Medium" panose="020B0603020102020204" pitchFamily="34" charset="0"/>
            </a:rPr>
            <a:t>Exterior</a:t>
          </a:r>
        </a:p>
        <a:p>
          <a:pPr algn="ctr"/>
          <a:endParaRPr lang="en-US" sz="1100"/>
        </a:p>
      </xdr:txBody>
    </xdr:sp>
    <xdr:clientData/>
  </xdr:twoCellAnchor>
  <xdr:twoCellAnchor>
    <xdr:from>
      <xdr:col>74</xdr:col>
      <xdr:colOff>494587</xdr:colOff>
      <xdr:row>28</xdr:row>
      <xdr:rowOff>55417</xdr:rowOff>
    </xdr:from>
    <xdr:to>
      <xdr:col>74</xdr:col>
      <xdr:colOff>494587</xdr:colOff>
      <xdr:row>35</xdr:row>
      <xdr:rowOff>200024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9534B12-4FF1-3442-8701-A8FFEE710680}"/>
            </a:ext>
          </a:extLst>
        </xdr:cNvPr>
        <xdr:cNvCxnSpPr/>
      </xdr:nvCxnSpPr>
      <xdr:spPr>
        <a:xfrm>
          <a:off x="38111987" y="10012217"/>
          <a:ext cx="0" cy="2633807"/>
        </a:xfrm>
        <a:prstGeom prst="straightConnector1">
          <a:avLst/>
        </a:prstGeom>
        <a:ln w="38100">
          <a:solidFill>
            <a:srgbClr val="9DA2A5"/>
          </a:solidFill>
          <a:prstDash val="dash"/>
          <a:headEnd type="oval" w="med" len="med"/>
          <a:tailEnd type="oval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95249</xdr:colOff>
      <xdr:row>61</xdr:row>
      <xdr:rowOff>166688</xdr:rowOff>
    </xdr:from>
    <xdr:to>
      <xdr:col>87</xdr:col>
      <xdr:colOff>437029</xdr:colOff>
      <xdr:row>63</xdr:row>
      <xdr:rowOff>291354</xdr:rowOff>
    </xdr:to>
    <xdr:sp macro="" textlink="">
      <xdr:nvSpPr>
        <xdr:cNvPr id="17" name="Callout: Left Arrow 32">
          <a:extLst>
            <a:ext uri="{FF2B5EF4-FFF2-40B4-BE49-F238E27FC236}">
              <a16:creationId xmlns:a16="http://schemas.microsoft.com/office/drawing/2014/main" id="{B7B87E99-FA28-C94D-B86D-B49A81F3744E}"/>
            </a:ext>
          </a:extLst>
        </xdr:cNvPr>
        <xdr:cNvSpPr/>
      </xdr:nvSpPr>
      <xdr:spPr>
        <a:xfrm>
          <a:off x="42564049" y="21858288"/>
          <a:ext cx="2373780" cy="835866"/>
        </a:xfrm>
        <a:prstGeom prst="leftArrowCallout">
          <a:avLst/>
        </a:prstGeom>
        <a:solidFill>
          <a:srgbClr val="7B8185"/>
        </a:solidFill>
        <a:ln>
          <a:solidFill>
            <a:srgbClr val="9DA2A5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latin typeface="Segoe UI Light" panose="020B0502040204020203" pitchFamily="34" charset="0"/>
              <a:cs typeface="Segoe UI Light" panose="020B0502040204020203" pitchFamily="34" charset="0"/>
            </a:rPr>
            <a:t>Some</a:t>
          </a:r>
          <a:r>
            <a:rPr lang="en-US" sz="1200" baseline="0">
              <a:latin typeface="Segoe UI Light" panose="020B0502040204020203" pitchFamily="34" charset="0"/>
              <a:cs typeface="Segoe UI Light" panose="020B0502040204020203" pitchFamily="34" charset="0"/>
            </a:rPr>
            <a:t> Interior Areas Will Require Multiple Crews</a:t>
          </a:r>
          <a:endParaRPr lang="en-US" sz="1200">
            <a:latin typeface="Segoe UI Light" panose="020B0502040204020203" pitchFamily="34" charset="0"/>
            <a:cs typeface="Segoe UI Light" panose="020B0502040204020203" pitchFamily="34" charset="0"/>
          </a:endParaRPr>
        </a:p>
      </xdr:txBody>
    </xdr:sp>
    <xdr:clientData/>
  </xdr:twoCellAnchor>
  <xdr:twoCellAnchor>
    <xdr:from>
      <xdr:col>117</xdr:col>
      <xdr:colOff>419100</xdr:colOff>
      <xdr:row>7</xdr:row>
      <xdr:rowOff>296636</xdr:rowOff>
    </xdr:from>
    <xdr:to>
      <xdr:col>129</xdr:col>
      <xdr:colOff>103415</xdr:colOff>
      <xdr:row>21</xdr:row>
      <xdr:rowOff>123825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E3752ABA-5AF8-4226-B918-2C4A2D0995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969886" y="3834493"/>
          <a:ext cx="4746172" cy="4780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125</xdr:col>
      <xdr:colOff>155863</xdr:colOff>
      <xdr:row>1</xdr:row>
      <xdr:rowOff>57950</xdr:rowOff>
    </xdr:from>
    <xdr:to>
      <xdr:col>131</xdr:col>
      <xdr:colOff>94742</xdr:colOff>
      <xdr:row>1</xdr:row>
      <xdr:rowOff>576999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4F7ECF2D-632D-4A15-BDF6-13A9944C53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4" t="4838" r="1412" b="5498"/>
        <a:stretch/>
      </xdr:blipFill>
      <xdr:spPr>
        <a:xfrm>
          <a:off x="56353363" y="941177"/>
          <a:ext cx="2328788" cy="5190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22</xdr:col>
      <xdr:colOff>0</xdr:colOff>
      <xdr:row>75</xdr:row>
      <xdr:rowOff>68036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98AEFB0-4635-7F41-A26A-7CE4D3EF178C}"/>
            </a:ext>
          </a:extLst>
        </xdr:cNvPr>
        <xdr:cNvSpPr txBox="1"/>
      </xdr:nvSpPr>
      <xdr:spPr>
        <a:xfrm>
          <a:off x="16777607" y="23182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75</xdr:row>
      <xdr:rowOff>68036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29C84A72-1435-1D43-AA6B-566AFB46199A}"/>
            </a:ext>
          </a:extLst>
        </xdr:cNvPr>
        <xdr:cNvSpPr txBox="1"/>
      </xdr:nvSpPr>
      <xdr:spPr>
        <a:xfrm>
          <a:off x="15761607" y="231820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55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0D78348-E0C9-1847-8532-163D4E7E5ADF}"/>
            </a:ext>
          </a:extLst>
        </xdr:cNvPr>
        <xdr:cNvSpPr txBox="1"/>
      </xdr:nvSpPr>
      <xdr:spPr>
        <a:xfrm>
          <a:off x="25921607" y="1701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22</xdr:col>
      <xdr:colOff>0</xdr:colOff>
      <xdr:row>55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E363DB5-BD36-484F-ACBF-E89E1BEC46B6}"/>
            </a:ext>
          </a:extLst>
        </xdr:cNvPr>
        <xdr:cNvSpPr txBox="1"/>
      </xdr:nvSpPr>
      <xdr:spPr>
        <a:xfrm>
          <a:off x="24905607" y="17018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16</xdr:col>
      <xdr:colOff>419100</xdr:colOff>
      <xdr:row>9</xdr:row>
      <xdr:rowOff>296635</xdr:rowOff>
    </xdr:from>
    <xdr:to>
      <xdr:col>28</xdr:col>
      <xdr:colOff>103415</xdr:colOff>
      <xdr:row>26</xdr:row>
      <xdr:rowOff>71436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3159E888-DCD1-4DDC-967A-C5B247DD12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8100" y="3844698"/>
          <a:ext cx="5113565" cy="50373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9</xdr:row>
      <xdr:rowOff>304800</xdr:rowOff>
    </xdr:from>
    <xdr:to>
      <xdr:col>31</xdr:col>
      <xdr:colOff>457200</xdr:colOff>
      <xdr:row>31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82550</xdr:colOff>
      <xdr:row>7</xdr:row>
      <xdr:rowOff>152400</xdr:rowOff>
    </xdr:from>
    <xdr:to>
      <xdr:col>17</xdr:col>
      <xdr:colOff>247650</xdr:colOff>
      <xdr:row>25</xdr:row>
      <xdr:rowOff>101600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Chart 3">
              <a:extLst>
                <a:ext uri="{FF2B5EF4-FFF2-40B4-BE49-F238E27FC236}">
                  <a16:creationId xmlns:a16="http://schemas.microsoft.com/office/drawing/2014/main" id="{00000000-0008-0000-06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34950" y="1346200"/>
              <a:ext cx="9207500" cy="48260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hobfs01/projects/PROJECTS/Work%20in%20Progress/1-New%20Project%20Folder%20Template/Construction/Construction%20Schedule/Last%20Planner%20Tool%20Kit/Last%20Planner%20System%20Forms%20Set%20-%2009.01.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zdennis/Dropbox/O'Shea%20Builders%20Best%20Practices%20Library/Last%20Planner%20Tool%20Kit/Last%20Planner%20System%20Forms%20Set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microsoft.com/office/2019/04/relationships/externalLinkLongPath" Target="/Users/jasonschroeder/Library/Containers/com.microsoft.Excel/Data/Documents/Users\jasonschroeder\Library\Containers\com.microsoft.Excel\Data\Documents\C:\Users\zdennis\Dropbox\O'Shea%20Builders%20Best%20Practices%20Library\Last%20Planner%20Tool%20Kit\Last%20Planner%20System%20Forms%20Set.xlsx?E804738E" TargetMode="External"/><Relationship Id="rId1" Type="http://schemas.openxmlformats.org/officeDocument/2006/relationships/externalLinkPath" Target="file:///E804738E/Last%20Planner%20System%20Forms%20Se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WWP-8.2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WWP-8.31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WWP-9.07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DATA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JOBDATA"/>
      <sheetName val="AGENDA"/>
      <sheetName val="WWP-Blank"/>
      <sheetName val="PPCCHART"/>
      <sheetName val="VARIANCE"/>
      <sheetName val="VARCHART "/>
      <sheetName val="CONSTLOG"/>
      <sheetName val="Parking Lot"/>
    </sheetNames>
    <sheetDataSet>
      <sheetData sheetId="0" refreshError="1"/>
      <sheetData sheetId="1" refreshError="1">
        <row r="1">
          <cell r="M1" t="str">
            <v>Level</v>
          </cell>
          <cell r="P1" t="str">
            <v>Area</v>
          </cell>
          <cell r="S1" t="str">
            <v>ORGANIZATION</v>
          </cell>
          <cell r="V1" t="str">
            <v>Names</v>
          </cell>
        </row>
        <row r="2">
          <cell r="M2" t="str">
            <v>CODE</v>
          </cell>
          <cell r="P2" t="str">
            <v>CODE</v>
          </cell>
          <cell r="S2" t="str">
            <v>CODE</v>
          </cell>
        </row>
        <row r="3">
          <cell r="P3" t="str">
            <v>N</v>
          </cell>
        </row>
        <row r="4">
          <cell r="P4" t="str">
            <v>S</v>
          </cell>
        </row>
        <row r="5">
          <cell r="P5" t="str">
            <v>E</v>
          </cell>
        </row>
        <row r="6">
          <cell r="P6" t="str">
            <v>W</v>
          </cell>
        </row>
        <row r="37">
          <cell r="P37" t="str">
            <v>Subsequent Levels will follow this naming convention:</v>
          </cell>
        </row>
        <row r="38">
          <cell r="P38" t="str">
            <v>3-1A</v>
          </cell>
        </row>
        <row r="39">
          <cell r="P39" t="str">
            <v>4-1A</v>
          </cell>
        </row>
        <row r="40">
          <cell r="P40" t="str">
            <v>etc.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DATA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P-8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P-8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WP-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9361B-4F34-5644-AA58-5163467DE5BA}">
  <dimension ref="A1:IB153"/>
  <sheetViews>
    <sheetView topLeftCell="A20" zoomScale="55" zoomScaleNormal="55" workbookViewId="0">
      <selection activeCell="CW121" sqref="CW121"/>
    </sheetView>
  </sheetViews>
  <sheetFormatPr baseColWidth="10" defaultColWidth="3.5" defaultRowHeight="28" customHeight="1" x14ac:dyDescent="0.15"/>
  <cols>
    <col min="1" max="29" width="6.6640625" style="197" customWidth="1"/>
    <col min="30" max="30" width="7" style="197" customWidth="1"/>
    <col min="31" max="123" width="6.6640625" style="197" customWidth="1"/>
    <col min="124" max="172" width="6" style="197" customWidth="1"/>
    <col min="173" max="226" width="7.1640625" style="197" customWidth="1"/>
    <col min="227" max="16384" width="3.5" style="197"/>
  </cols>
  <sheetData>
    <row r="1" spans="1:236" ht="70" customHeight="1" x14ac:dyDescent="0.4">
      <c r="A1" s="716" t="s">
        <v>105</v>
      </c>
      <c r="B1" s="716"/>
      <c r="C1" s="716"/>
      <c r="D1" s="716"/>
      <c r="E1" s="716"/>
      <c r="F1" s="716"/>
      <c r="G1" s="716"/>
      <c r="H1" s="716"/>
      <c r="I1" s="716"/>
      <c r="J1" s="716"/>
      <c r="K1" s="716"/>
      <c r="L1" s="716"/>
      <c r="M1" s="716"/>
      <c r="N1" s="716"/>
      <c r="O1" s="716"/>
      <c r="P1" s="716"/>
      <c r="Q1" s="716"/>
      <c r="R1" s="716"/>
      <c r="S1" s="716"/>
      <c r="T1" s="716"/>
      <c r="U1" s="71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  <c r="DB1" s="196"/>
      <c r="DC1" s="196"/>
      <c r="DD1" s="196"/>
      <c r="DE1" s="196"/>
      <c r="DF1" s="196"/>
      <c r="DG1" s="196"/>
      <c r="DH1" s="196"/>
      <c r="DI1" s="196"/>
      <c r="DJ1" s="196"/>
      <c r="DK1" s="196"/>
      <c r="DL1" s="196"/>
      <c r="DM1" s="196"/>
      <c r="DN1" s="196"/>
      <c r="DO1" s="196"/>
      <c r="DP1" s="196"/>
      <c r="DQ1" s="196"/>
      <c r="DR1" s="196"/>
      <c r="DS1" s="196"/>
      <c r="DT1" s="196"/>
      <c r="DU1" s="619" t="s">
        <v>336</v>
      </c>
      <c r="DV1" s="196"/>
      <c r="DW1" s="196"/>
    </row>
    <row r="2" spans="1:236" ht="70" customHeight="1" x14ac:dyDescent="0.15">
      <c r="A2" s="717"/>
      <c r="B2" s="717"/>
      <c r="C2" s="717"/>
      <c r="D2" s="717"/>
      <c r="E2" s="717"/>
      <c r="F2" s="717"/>
      <c r="G2" s="717"/>
      <c r="H2" s="717"/>
      <c r="I2" s="717"/>
      <c r="J2" s="717"/>
      <c r="K2" s="717"/>
      <c r="L2" s="717"/>
      <c r="M2" s="717"/>
      <c r="N2" s="717"/>
      <c r="O2" s="717"/>
      <c r="P2" s="717"/>
      <c r="Q2" s="717"/>
      <c r="R2" s="717"/>
      <c r="S2" s="717"/>
      <c r="T2" s="717"/>
      <c r="U2" s="717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  <c r="CK2" s="198"/>
      <c r="CL2" s="198"/>
      <c r="CM2" s="198"/>
      <c r="CN2" s="198"/>
      <c r="CO2" s="198"/>
      <c r="CP2" s="198"/>
      <c r="CQ2" s="198"/>
      <c r="CR2" s="198"/>
      <c r="CS2" s="198"/>
      <c r="CT2" s="198"/>
      <c r="CU2" s="198"/>
      <c r="CV2" s="198"/>
      <c r="CW2" s="198"/>
      <c r="CX2" s="198"/>
      <c r="CY2" s="198"/>
      <c r="CZ2" s="198"/>
      <c r="DA2" s="198"/>
      <c r="DB2" s="198"/>
      <c r="DC2" s="198"/>
      <c r="DD2" s="198"/>
      <c r="DE2" s="198"/>
      <c r="DF2" s="198"/>
      <c r="DG2" s="198"/>
      <c r="DH2" s="198"/>
      <c r="DI2" s="198"/>
      <c r="DJ2" s="198"/>
      <c r="DK2" s="198"/>
      <c r="DL2" s="198"/>
      <c r="DM2" s="199" t="str">
        <f ca="1">"Updated: " &amp; TEXT(TODAY(),"mm/dd/yy")</f>
        <v>Updated: 07/08/21</v>
      </c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0"/>
    </row>
    <row r="3" spans="1:236" s="202" customFormat="1" ht="28" customHeight="1" x14ac:dyDescent="0.15">
      <c r="A3" s="201"/>
      <c r="B3" s="201"/>
      <c r="C3" s="201"/>
      <c r="D3" s="201"/>
      <c r="E3" s="201"/>
      <c r="F3" s="201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723">
        <v>2021</v>
      </c>
      <c r="S3" s="724"/>
      <c r="T3" s="724"/>
      <c r="U3" s="724"/>
      <c r="V3" s="724"/>
      <c r="W3" s="724"/>
      <c r="X3" s="724"/>
      <c r="Y3" s="724"/>
      <c r="Z3" s="724"/>
      <c r="AA3" s="724"/>
      <c r="AB3" s="724"/>
      <c r="AC3" s="724"/>
      <c r="AD3" s="724"/>
      <c r="AE3" s="724"/>
      <c r="AF3" s="724"/>
      <c r="AG3" s="724"/>
      <c r="AH3" s="724"/>
      <c r="AI3" s="724"/>
      <c r="AJ3" s="724"/>
      <c r="AK3" s="724"/>
      <c r="AL3" s="724"/>
      <c r="AM3" s="724"/>
      <c r="AN3" s="724"/>
      <c r="AO3" s="724"/>
      <c r="AP3" s="724"/>
      <c r="AQ3" s="724"/>
      <c r="AR3" s="724"/>
      <c r="AS3" s="724"/>
      <c r="AT3" s="724"/>
      <c r="AU3" s="724"/>
      <c r="AV3" s="724"/>
      <c r="AW3" s="724"/>
      <c r="AX3" s="724"/>
      <c r="AY3" s="724"/>
      <c r="AZ3" s="724"/>
      <c r="BA3" s="724"/>
      <c r="BB3" s="724"/>
      <c r="BC3" s="724"/>
      <c r="BD3" s="724"/>
      <c r="BE3" s="724"/>
      <c r="BF3" s="724"/>
      <c r="BG3" s="724"/>
      <c r="BH3" s="724"/>
      <c r="BI3" s="724"/>
      <c r="BJ3" s="724"/>
      <c r="BK3" s="724"/>
      <c r="BL3" s="724"/>
      <c r="BM3" s="724"/>
      <c r="BN3" s="724"/>
      <c r="BO3" s="724"/>
      <c r="BP3" s="724"/>
      <c r="BQ3" s="724"/>
      <c r="BR3" s="725">
        <v>2022</v>
      </c>
      <c r="BS3" s="726"/>
      <c r="BT3" s="726"/>
      <c r="BU3" s="726"/>
      <c r="BV3" s="726"/>
      <c r="BW3" s="726"/>
      <c r="BX3" s="726"/>
      <c r="BY3" s="726"/>
      <c r="BZ3" s="726"/>
      <c r="CA3" s="726"/>
      <c r="CB3" s="726"/>
      <c r="CC3" s="726"/>
      <c r="CD3" s="726"/>
      <c r="CE3" s="726"/>
      <c r="CF3" s="726"/>
      <c r="CG3" s="726"/>
      <c r="CH3" s="726"/>
      <c r="CI3" s="726"/>
      <c r="CJ3" s="726"/>
      <c r="CK3" s="726"/>
      <c r="CL3" s="726"/>
      <c r="CM3" s="726"/>
      <c r="CN3" s="726"/>
      <c r="CO3" s="726"/>
      <c r="CP3" s="726"/>
      <c r="CQ3" s="726"/>
      <c r="CR3" s="726"/>
      <c r="CS3" s="726"/>
      <c r="CT3" s="726"/>
      <c r="CU3" s="726"/>
      <c r="CV3" s="726"/>
      <c r="CW3" s="726"/>
      <c r="CX3" s="726"/>
      <c r="CY3" s="726"/>
      <c r="CZ3" s="726"/>
      <c r="DA3" s="726"/>
      <c r="DB3" s="726"/>
      <c r="DC3" s="726"/>
      <c r="DD3" s="726"/>
      <c r="DE3" s="726"/>
      <c r="DF3" s="726"/>
      <c r="DG3" s="726"/>
      <c r="DH3" s="726"/>
      <c r="DI3" s="726"/>
      <c r="DJ3" s="726"/>
      <c r="DK3" s="726"/>
      <c r="DL3" s="726"/>
      <c r="DM3" s="726"/>
      <c r="DN3" s="726"/>
      <c r="DO3" s="726"/>
      <c r="DP3" s="726"/>
      <c r="DQ3" s="727"/>
      <c r="DR3" s="707">
        <v>2023</v>
      </c>
      <c r="DS3" s="708"/>
      <c r="DT3" s="708"/>
      <c r="DU3" s="708"/>
      <c r="DV3" s="708"/>
      <c r="DW3" s="708"/>
      <c r="DX3" s="708"/>
      <c r="DY3" s="708"/>
      <c r="DZ3" s="708"/>
      <c r="EA3" s="708"/>
      <c r="EB3" s="708"/>
      <c r="EC3" s="708"/>
      <c r="ED3" s="708"/>
      <c r="EE3" s="708"/>
      <c r="EF3" s="708"/>
      <c r="EG3" s="708"/>
      <c r="EH3" s="708"/>
      <c r="EI3" s="708"/>
      <c r="EJ3" s="708"/>
      <c r="EK3" s="708"/>
      <c r="EL3" s="708"/>
      <c r="EM3" s="708"/>
      <c r="EN3" s="708"/>
      <c r="EO3" s="708"/>
      <c r="EP3" s="708"/>
      <c r="EQ3" s="708"/>
      <c r="ER3" s="708"/>
      <c r="ES3" s="708"/>
      <c r="ET3" s="708"/>
      <c r="EU3" s="708"/>
      <c r="EV3" s="708"/>
      <c r="EW3" s="708"/>
      <c r="EX3" s="708"/>
      <c r="EY3" s="708"/>
      <c r="EZ3" s="708"/>
      <c r="FA3" s="708"/>
      <c r="FB3" s="708"/>
      <c r="FC3" s="708"/>
      <c r="FD3" s="708"/>
      <c r="FE3" s="708"/>
      <c r="FF3" s="708"/>
      <c r="FG3" s="708"/>
      <c r="FH3" s="708"/>
      <c r="FI3" s="708"/>
      <c r="FJ3" s="708"/>
      <c r="FK3" s="708"/>
      <c r="FL3" s="708"/>
      <c r="FM3" s="708"/>
      <c r="FN3" s="708"/>
      <c r="FO3" s="708"/>
      <c r="FP3" s="708"/>
      <c r="FQ3" s="709"/>
      <c r="FR3" s="707">
        <v>2024</v>
      </c>
      <c r="FS3" s="708"/>
      <c r="FT3" s="708"/>
      <c r="FU3" s="708"/>
      <c r="FV3" s="708"/>
      <c r="FW3" s="708"/>
      <c r="FX3" s="708"/>
      <c r="FY3" s="708"/>
      <c r="FZ3" s="708"/>
      <c r="GA3" s="708"/>
      <c r="GB3" s="710"/>
      <c r="GC3" s="710"/>
      <c r="GD3" s="710"/>
      <c r="GE3" s="710"/>
      <c r="GF3" s="710"/>
      <c r="GG3" s="710"/>
      <c r="GH3" s="710"/>
      <c r="GI3" s="710"/>
      <c r="GJ3" s="710"/>
      <c r="GK3" s="710"/>
      <c r="GL3" s="710"/>
      <c r="GM3" s="710"/>
      <c r="GN3" s="710"/>
      <c r="GO3" s="710"/>
      <c r="GP3" s="710"/>
      <c r="GQ3" s="710"/>
      <c r="GR3" s="710"/>
      <c r="GS3" s="710"/>
      <c r="GT3" s="710"/>
      <c r="GU3" s="710"/>
      <c r="GV3" s="710"/>
      <c r="GW3" s="710"/>
      <c r="GX3" s="710"/>
      <c r="GY3" s="710"/>
      <c r="GZ3" s="710"/>
      <c r="HA3" s="710"/>
      <c r="HB3" s="710"/>
      <c r="HC3" s="710"/>
      <c r="HD3" s="710"/>
      <c r="HE3" s="710"/>
      <c r="HF3" s="710"/>
      <c r="HG3" s="710"/>
      <c r="HH3" s="710"/>
      <c r="HI3" s="710"/>
      <c r="HJ3" s="710"/>
      <c r="HK3" s="708"/>
      <c r="HL3" s="708"/>
      <c r="HM3" s="708"/>
      <c r="HN3" s="708"/>
      <c r="HO3" s="708"/>
      <c r="HP3" s="708"/>
      <c r="HQ3" s="709"/>
    </row>
    <row r="4" spans="1:236" s="212" customFormat="1" ht="28" customHeight="1" x14ac:dyDescent="0.15">
      <c r="A4" s="203"/>
      <c r="B4" s="203"/>
      <c r="C4" s="203"/>
      <c r="D4" s="203"/>
      <c r="E4" s="203"/>
      <c r="F4" s="204"/>
      <c r="G4" s="204"/>
      <c r="H4" s="205"/>
      <c r="I4" s="711" t="s">
        <v>106</v>
      </c>
      <c r="J4" s="712"/>
      <c r="K4" s="712"/>
      <c r="L4" s="712"/>
      <c r="M4" s="712"/>
      <c r="N4" s="712"/>
      <c r="O4" s="712"/>
      <c r="P4" s="712"/>
      <c r="Q4" s="712"/>
      <c r="R4" s="712"/>
      <c r="S4" s="712"/>
      <c r="T4" s="712"/>
      <c r="U4" s="712"/>
      <c r="V4" s="712"/>
      <c r="W4" s="712"/>
      <c r="X4" s="712"/>
      <c r="Y4" s="713"/>
      <c r="Z4" s="206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7"/>
      <c r="BI4" s="711" t="s">
        <v>106</v>
      </c>
      <c r="BJ4" s="712"/>
      <c r="BK4" s="712"/>
      <c r="BL4" s="712"/>
      <c r="BM4" s="712"/>
      <c r="BN4" s="712"/>
      <c r="BO4" s="712"/>
      <c r="BP4" s="712"/>
      <c r="BQ4" s="712"/>
      <c r="BR4" s="712"/>
      <c r="BS4" s="712"/>
      <c r="BT4" s="712"/>
      <c r="BU4" s="712"/>
      <c r="BV4" s="712"/>
      <c r="BW4" s="712"/>
      <c r="BX4" s="712"/>
      <c r="BY4" s="712"/>
      <c r="BZ4" s="713"/>
      <c r="CA4" s="206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7"/>
      <c r="DJ4" s="711" t="s">
        <v>106</v>
      </c>
      <c r="DK4" s="712"/>
      <c r="DL4" s="712"/>
      <c r="DM4" s="712"/>
      <c r="DN4" s="712"/>
      <c r="DO4" s="712"/>
      <c r="DP4" s="712"/>
      <c r="DQ4" s="712"/>
      <c r="DR4" s="714"/>
      <c r="DS4" s="714"/>
      <c r="DT4" s="714"/>
      <c r="DU4" s="714"/>
      <c r="DV4" s="714"/>
      <c r="DW4" s="714"/>
      <c r="DX4" s="714"/>
      <c r="DY4" s="714"/>
      <c r="DZ4" s="714"/>
      <c r="EA4" s="715"/>
      <c r="EB4" s="208"/>
      <c r="EC4" s="208"/>
      <c r="ED4" s="208"/>
      <c r="EE4" s="208"/>
      <c r="EF4" s="208"/>
      <c r="EG4" s="208"/>
      <c r="EH4" s="208"/>
      <c r="EI4" s="208"/>
      <c r="EJ4" s="208"/>
      <c r="EK4" s="208"/>
      <c r="EL4" s="208"/>
      <c r="EM4" s="208"/>
      <c r="EN4" s="208"/>
      <c r="EO4" s="208"/>
      <c r="EP4" s="208"/>
      <c r="EQ4" s="208"/>
      <c r="ER4" s="208"/>
      <c r="ES4" s="208"/>
      <c r="ET4" s="208"/>
      <c r="EU4" s="208"/>
      <c r="EV4" s="208"/>
      <c r="EW4" s="208"/>
      <c r="EX4" s="208"/>
      <c r="EY4" s="208"/>
      <c r="EZ4" s="208"/>
      <c r="FA4" s="208"/>
      <c r="FB4" s="208"/>
      <c r="FC4" s="208"/>
      <c r="FD4" s="208"/>
      <c r="FE4" s="208"/>
      <c r="FF4" s="208"/>
      <c r="FG4" s="208"/>
      <c r="FH4" s="208"/>
      <c r="FI4" s="208"/>
      <c r="FJ4" s="711" t="s">
        <v>106</v>
      </c>
      <c r="FK4" s="712"/>
      <c r="FL4" s="712"/>
      <c r="FM4" s="712"/>
      <c r="FN4" s="712"/>
      <c r="FO4" s="712"/>
      <c r="FP4" s="712"/>
      <c r="FQ4" s="712"/>
      <c r="FR4" s="714"/>
      <c r="FS4" s="714"/>
      <c r="FT4" s="714"/>
      <c r="FU4" s="714"/>
      <c r="FV4" s="714"/>
      <c r="FW4" s="714"/>
      <c r="FX4" s="714"/>
      <c r="FY4" s="714"/>
      <c r="FZ4" s="714"/>
      <c r="GA4" s="714"/>
      <c r="GB4" s="209"/>
      <c r="GC4" s="210"/>
      <c r="GD4" s="210"/>
      <c r="GE4" s="210"/>
      <c r="GF4" s="210"/>
      <c r="GG4" s="210"/>
      <c r="GH4" s="210"/>
      <c r="GI4" s="210"/>
      <c r="GJ4" s="210"/>
      <c r="GK4" s="210"/>
      <c r="GL4" s="210"/>
      <c r="GM4" s="210"/>
      <c r="GN4" s="210"/>
      <c r="GO4" s="210"/>
      <c r="GP4" s="210"/>
      <c r="GQ4" s="210"/>
      <c r="GR4" s="210"/>
      <c r="GS4" s="210"/>
      <c r="GT4" s="210"/>
      <c r="GU4" s="210"/>
      <c r="GV4" s="210"/>
      <c r="GW4" s="210"/>
      <c r="GX4" s="210"/>
      <c r="GY4" s="210"/>
      <c r="GZ4" s="210"/>
      <c r="HA4" s="210"/>
      <c r="HB4" s="210"/>
      <c r="HC4" s="210"/>
      <c r="HD4" s="210"/>
      <c r="HE4" s="210"/>
      <c r="HF4" s="210"/>
      <c r="HG4" s="210"/>
      <c r="HH4" s="210"/>
      <c r="HI4" s="210"/>
      <c r="HJ4" s="211"/>
      <c r="HK4" s="711" t="s">
        <v>106</v>
      </c>
      <c r="HL4" s="712"/>
      <c r="HM4" s="712"/>
      <c r="HN4" s="712"/>
      <c r="HO4" s="712"/>
      <c r="HP4" s="712"/>
      <c r="HQ4" s="712"/>
      <c r="HR4" s="712"/>
      <c r="HS4" s="714"/>
      <c r="HT4" s="714"/>
      <c r="HU4" s="714"/>
      <c r="HV4" s="714"/>
      <c r="HW4" s="714"/>
      <c r="HX4" s="714"/>
      <c r="HY4" s="714"/>
      <c r="HZ4" s="714"/>
      <c r="IA4" s="714"/>
      <c r="IB4" s="714"/>
    </row>
    <row r="5" spans="1:236" s="213" customFormat="1" ht="28" customHeight="1" x14ac:dyDescent="0.15">
      <c r="A5" s="718" t="s">
        <v>107</v>
      </c>
      <c r="B5" s="719"/>
      <c r="C5" s="719"/>
      <c r="D5" s="720"/>
      <c r="E5" s="718" t="s">
        <v>108</v>
      </c>
      <c r="F5" s="719"/>
      <c r="G5" s="719"/>
      <c r="H5" s="720"/>
      <c r="I5" s="721" t="s">
        <v>109</v>
      </c>
      <c r="J5" s="719"/>
      <c r="K5" s="719"/>
      <c r="L5" s="719"/>
      <c r="M5" s="722"/>
      <c r="N5" s="718" t="s">
        <v>110</v>
      </c>
      <c r="O5" s="719"/>
      <c r="P5" s="719"/>
      <c r="Q5" s="720"/>
      <c r="R5" s="693" t="s">
        <v>111</v>
      </c>
      <c r="S5" s="693"/>
      <c r="T5" s="693"/>
      <c r="U5" s="693"/>
      <c r="V5" s="692" t="s">
        <v>112</v>
      </c>
      <c r="W5" s="693"/>
      <c r="X5" s="693"/>
      <c r="Y5" s="694"/>
      <c r="Z5" s="692" t="s">
        <v>113</v>
      </c>
      <c r="AA5" s="693"/>
      <c r="AB5" s="693"/>
      <c r="AC5" s="693"/>
      <c r="AD5" s="694"/>
      <c r="AE5" s="693" t="s">
        <v>114</v>
      </c>
      <c r="AF5" s="693"/>
      <c r="AG5" s="693"/>
      <c r="AH5" s="693"/>
      <c r="AI5" s="692" t="s">
        <v>115</v>
      </c>
      <c r="AJ5" s="693"/>
      <c r="AK5" s="693"/>
      <c r="AL5" s="693"/>
      <c r="AM5" s="693"/>
      <c r="AN5" s="692" t="s">
        <v>116</v>
      </c>
      <c r="AO5" s="693"/>
      <c r="AP5" s="693"/>
      <c r="AQ5" s="693"/>
      <c r="AR5" s="692" t="s">
        <v>117</v>
      </c>
      <c r="AS5" s="693"/>
      <c r="AT5" s="693"/>
      <c r="AU5" s="693"/>
      <c r="AV5" s="692" t="s">
        <v>118</v>
      </c>
      <c r="AW5" s="693"/>
      <c r="AX5" s="693"/>
      <c r="AY5" s="693"/>
      <c r="AZ5" s="694"/>
      <c r="BA5" s="692" t="s">
        <v>107</v>
      </c>
      <c r="BB5" s="693"/>
      <c r="BC5" s="693"/>
      <c r="BD5" s="694"/>
      <c r="BE5" s="692" t="s">
        <v>108</v>
      </c>
      <c r="BF5" s="693"/>
      <c r="BG5" s="693"/>
      <c r="BH5" s="694"/>
      <c r="BI5" s="693" t="s">
        <v>109</v>
      </c>
      <c r="BJ5" s="693"/>
      <c r="BK5" s="693"/>
      <c r="BL5" s="693"/>
      <c r="BM5" s="693"/>
      <c r="BN5" s="692" t="s">
        <v>110</v>
      </c>
      <c r="BO5" s="693"/>
      <c r="BP5" s="693"/>
      <c r="BQ5" s="693"/>
      <c r="BR5" s="685" t="s">
        <v>111</v>
      </c>
      <c r="BS5" s="685"/>
      <c r="BT5" s="685"/>
      <c r="BU5" s="685"/>
      <c r="BV5" s="685"/>
      <c r="BW5" s="684" t="s">
        <v>112</v>
      </c>
      <c r="BX5" s="685"/>
      <c r="BY5" s="685"/>
      <c r="BZ5" s="685"/>
      <c r="CA5" s="684" t="s">
        <v>113</v>
      </c>
      <c r="CB5" s="685"/>
      <c r="CC5" s="685"/>
      <c r="CD5" s="691"/>
      <c r="CE5" s="684" t="s">
        <v>114</v>
      </c>
      <c r="CF5" s="685"/>
      <c r="CG5" s="685"/>
      <c r="CH5" s="691"/>
      <c r="CI5" s="685" t="s">
        <v>115</v>
      </c>
      <c r="CJ5" s="685"/>
      <c r="CK5" s="685"/>
      <c r="CL5" s="685"/>
      <c r="CM5" s="685"/>
      <c r="CN5" s="684" t="s">
        <v>116</v>
      </c>
      <c r="CO5" s="685"/>
      <c r="CP5" s="685"/>
      <c r="CQ5" s="691"/>
      <c r="CR5" s="685" t="s">
        <v>117</v>
      </c>
      <c r="CS5" s="685"/>
      <c r="CT5" s="685"/>
      <c r="CU5" s="685"/>
      <c r="CV5" s="684" t="s">
        <v>119</v>
      </c>
      <c r="CW5" s="685"/>
      <c r="CX5" s="685"/>
      <c r="CY5" s="685"/>
      <c r="CZ5" s="691"/>
      <c r="DA5" s="685" t="s">
        <v>107</v>
      </c>
      <c r="DB5" s="685"/>
      <c r="DC5" s="685"/>
      <c r="DD5" s="685"/>
      <c r="DE5" s="684" t="s">
        <v>108</v>
      </c>
      <c r="DF5" s="685"/>
      <c r="DG5" s="685"/>
      <c r="DH5" s="685"/>
      <c r="DI5" s="685"/>
      <c r="DJ5" s="684" t="s">
        <v>109</v>
      </c>
      <c r="DK5" s="685"/>
      <c r="DL5" s="685"/>
      <c r="DM5" s="685"/>
      <c r="DN5" s="684" t="s">
        <v>110</v>
      </c>
      <c r="DO5" s="685"/>
      <c r="DP5" s="685"/>
      <c r="DQ5" s="685"/>
      <c r="DR5" s="686" t="s">
        <v>111</v>
      </c>
      <c r="DS5" s="687"/>
      <c r="DT5" s="687"/>
      <c r="DU5" s="687"/>
      <c r="DV5" s="687"/>
      <c r="DW5" s="688" t="s">
        <v>112</v>
      </c>
      <c r="DX5" s="689"/>
      <c r="DY5" s="689"/>
      <c r="DZ5" s="690"/>
      <c r="EA5" s="688" t="s">
        <v>113</v>
      </c>
      <c r="EB5" s="689"/>
      <c r="EC5" s="689"/>
      <c r="ED5" s="690"/>
      <c r="EE5" s="688" t="s">
        <v>114</v>
      </c>
      <c r="EF5" s="689"/>
      <c r="EG5" s="689"/>
      <c r="EH5" s="690"/>
      <c r="EI5" s="686" t="s">
        <v>115</v>
      </c>
      <c r="EJ5" s="687"/>
      <c r="EK5" s="687"/>
      <c r="EL5" s="687"/>
      <c r="EM5" s="687"/>
      <c r="EN5" s="688" t="s">
        <v>116</v>
      </c>
      <c r="EO5" s="689"/>
      <c r="EP5" s="689"/>
      <c r="EQ5" s="690"/>
      <c r="ER5" s="686" t="s">
        <v>117</v>
      </c>
      <c r="ES5" s="687"/>
      <c r="ET5" s="687"/>
      <c r="EU5" s="687"/>
      <c r="EV5" s="687"/>
      <c r="EW5" s="688" t="s">
        <v>119</v>
      </c>
      <c r="EX5" s="689"/>
      <c r="EY5" s="689"/>
      <c r="EZ5" s="690"/>
      <c r="FA5" s="688" t="s">
        <v>107</v>
      </c>
      <c r="FB5" s="689"/>
      <c r="FC5" s="689"/>
      <c r="FD5" s="690"/>
      <c r="FE5" s="686" t="s">
        <v>108</v>
      </c>
      <c r="FF5" s="687"/>
      <c r="FG5" s="687"/>
      <c r="FH5" s="687"/>
      <c r="FI5" s="687"/>
      <c r="FJ5" s="688" t="s">
        <v>109</v>
      </c>
      <c r="FK5" s="689"/>
      <c r="FL5" s="689"/>
      <c r="FM5" s="690"/>
      <c r="FN5" s="688" t="s">
        <v>110</v>
      </c>
      <c r="FO5" s="689"/>
      <c r="FP5" s="689"/>
      <c r="FQ5" s="690"/>
      <c r="FR5" s="682" t="s">
        <v>111</v>
      </c>
      <c r="FS5" s="680"/>
      <c r="FT5" s="680"/>
      <c r="FU5" s="680"/>
      <c r="FV5" s="681"/>
      <c r="FW5" s="682" t="s">
        <v>112</v>
      </c>
      <c r="FX5" s="680"/>
      <c r="FY5" s="680"/>
      <c r="FZ5" s="683"/>
      <c r="GA5" s="682" t="s">
        <v>113</v>
      </c>
      <c r="GB5" s="680"/>
      <c r="GC5" s="680"/>
      <c r="GD5" s="683"/>
      <c r="GE5" s="679" t="s">
        <v>114</v>
      </c>
      <c r="GF5" s="680"/>
      <c r="GG5" s="680"/>
      <c r="GH5" s="680"/>
      <c r="GI5" s="681"/>
      <c r="GJ5" s="682" t="s">
        <v>115</v>
      </c>
      <c r="GK5" s="680"/>
      <c r="GL5" s="680"/>
      <c r="GM5" s="683"/>
      <c r="GN5" s="682" t="s">
        <v>116</v>
      </c>
      <c r="GO5" s="680"/>
      <c r="GP5" s="680"/>
      <c r="GQ5" s="683"/>
      <c r="GR5" s="679" t="s">
        <v>117</v>
      </c>
      <c r="GS5" s="680"/>
      <c r="GT5" s="680"/>
      <c r="GU5" s="680"/>
      <c r="GV5" s="681"/>
      <c r="GW5" s="682" t="s">
        <v>119</v>
      </c>
      <c r="GX5" s="680"/>
      <c r="GY5" s="680"/>
      <c r="GZ5" s="683"/>
      <c r="HA5" s="679" t="s">
        <v>107</v>
      </c>
      <c r="HB5" s="680"/>
      <c r="HC5" s="680"/>
      <c r="HD5" s="680"/>
      <c r="HE5" s="681"/>
      <c r="HF5" s="682" t="s">
        <v>108</v>
      </c>
      <c r="HG5" s="680"/>
      <c r="HH5" s="680"/>
      <c r="HI5" s="683"/>
      <c r="HJ5" s="682" t="s">
        <v>109</v>
      </c>
      <c r="HK5" s="680"/>
      <c r="HL5" s="680"/>
      <c r="HM5" s="683"/>
      <c r="HN5" s="728" t="s">
        <v>110</v>
      </c>
      <c r="HO5" s="729"/>
      <c r="HP5" s="729"/>
      <c r="HQ5" s="729"/>
      <c r="HR5" s="730"/>
    </row>
    <row r="6" spans="1:236" s="219" customFormat="1" ht="28" customHeight="1" x14ac:dyDescent="0.15">
      <c r="A6" s="214">
        <v>7</v>
      </c>
      <c r="B6" s="214">
        <v>14</v>
      </c>
      <c r="C6" s="214">
        <v>21</v>
      </c>
      <c r="D6" s="214">
        <v>28</v>
      </c>
      <c r="E6" s="214">
        <v>5</v>
      </c>
      <c r="F6" s="214">
        <v>12</v>
      </c>
      <c r="G6" s="214">
        <v>19</v>
      </c>
      <c r="H6" s="214">
        <v>26</v>
      </c>
      <c r="I6" s="214">
        <v>2</v>
      </c>
      <c r="J6" s="214">
        <v>9</v>
      </c>
      <c r="K6" s="214">
        <v>16</v>
      </c>
      <c r="L6" s="214">
        <v>23</v>
      </c>
      <c r="M6" s="214">
        <v>30</v>
      </c>
      <c r="N6" s="214">
        <v>7</v>
      </c>
      <c r="O6" s="214">
        <v>14</v>
      </c>
      <c r="P6" s="214">
        <v>21</v>
      </c>
      <c r="Q6" s="214">
        <v>28</v>
      </c>
      <c r="R6" s="215">
        <v>4</v>
      </c>
      <c r="S6" s="215">
        <v>11</v>
      </c>
      <c r="T6" s="215">
        <v>18</v>
      </c>
      <c r="U6" s="215">
        <v>25</v>
      </c>
      <c r="V6" s="215">
        <v>1</v>
      </c>
      <c r="W6" s="215">
        <v>8</v>
      </c>
      <c r="X6" s="215">
        <v>15</v>
      </c>
      <c r="Y6" s="215">
        <v>22</v>
      </c>
      <c r="Z6" s="215">
        <v>1</v>
      </c>
      <c r="AA6" s="215">
        <v>8</v>
      </c>
      <c r="AB6" s="215">
        <v>15</v>
      </c>
      <c r="AC6" s="215">
        <v>22</v>
      </c>
      <c r="AD6" s="215">
        <v>29</v>
      </c>
      <c r="AE6" s="215">
        <v>5</v>
      </c>
      <c r="AF6" s="215">
        <v>12</v>
      </c>
      <c r="AG6" s="215">
        <v>19</v>
      </c>
      <c r="AH6" s="215">
        <v>26</v>
      </c>
      <c r="AI6" s="215">
        <v>3</v>
      </c>
      <c r="AJ6" s="215">
        <v>10</v>
      </c>
      <c r="AK6" s="215">
        <v>17</v>
      </c>
      <c r="AL6" s="215">
        <v>24</v>
      </c>
      <c r="AM6" s="215">
        <v>31</v>
      </c>
      <c r="AN6" s="215">
        <v>7</v>
      </c>
      <c r="AO6" s="215">
        <v>14</v>
      </c>
      <c r="AP6" s="215">
        <v>21</v>
      </c>
      <c r="AQ6" s="215">
        <v>28</v>
      </c>
      <c r="AR6" s="215">
        <v>5</v>
      </c>
      <c r="AS6" s="215">
        <v>12</v>
      </c>
      <c r="AT6" s="215">
        <v>19</v>
      </c>
      <c r="AU6" s="215">
        <v>26</v>
      </c>
      <c r="AV6" s="216">
        <v>2</v>
      </c>
      <c r="AW6" s="215">
        <v>9</v>
      </c>
      <c r="AX6" s="215">
        <v>16</v>
      </c>
      <c r="AY6" s="215">
        <v>23</v>
      </c>
      <c r="AZ6" s="215">
        <v>30</v>
      </c>
      <c r="BA6" s="215">
        <v>6</v>
      </c>
      <c r="BB6" s="215">
        <v>13</v>
      </c>
      <c r="BC6" s="215">
        <v>20</v>
      </c>
      <c r="BD6" s="215">
        <v>27</v>
      </c>
      <c r="BE6" s="215">
        <v>4</v>
      </c>
      <c r="BF6" s="215">
        <v>11</v>
      </c>
      <c r="BG6" s="215">
        <v>18</v>
      </c>
      <c r="BH6" s="215">
        <v>25</v>
      </c>
      <c r="BI6" s="215">
        <v>1</v>
      </c>
      <c r="BJ6" s="215">
        <v>8</v>
      </c>
      <c r="BK6" s="215">
        <v>15</v>
      </c>
      <c r="BL6" s="215">
        <v>22</v>
      </c>
      <c r="BM6" s="215">
        <v>29</v>
      </c>
      <c r="BN6" s="215">
        <v>6</v>
      </c>
      <c r="BO6" s="215">
        <v>13</v>
      </c>
      <c r="BP6" s="215">
        <v>20</v>
      </c>
      <c r="BQ6" s="215">
        <v>27</v>
      </c>
      <c r="BR6" s="217">
        <v>3</v>
      </c>
      <c r="BS6" s="217">
        <v>10</v>
      </c>
      <c r="BT6" s="217">
        <v>17</v>
      </c>
      <c r="BU6" s="217">
        <v>24</v>
      </c>
      <c r="BV6" s="217">
        <v>31</v>
      </c>
      <c r="BW6" s="217">
        <v>7</v>
      </c>
      <c r="BX6" s="217">
        <v>14</v>
      </c>
      <c r="BY6" s="217">
        <v>21</v>
      </c>
      <c r="BZ6" s="217">
        <v>28</v>
      </c>
      <c r="CA6" s="217">
        <v>7</v>
      </c>
      <c r="CB6" s="217">
        <v>14</v>
      </c>
      <c r="CC6" s="217">
        <v>21</v>
      </c>
      <c r="CD6" s="217">
        <v>28</v>
      </c>
      <c r="CE6" s="217">
        <v>4</v>
      </c>
      <c r="CF6" s="217">
        <v>11</v>
      </c>
      <c r="CG6" s="217">
        <v>18</v>
      </c>
      <c r="CH6" s="217">
        <v>25</v>
      </c>
      <c r="CI6" s="217">
        <v>2</v>
      </c>
      <c r="CJ6" s="217">
        <v>9</v>
      </c>
      <c r="CK6" s="217">
        <v>16</v>
      </c>
      <c r="CL6" s="217">
        <v>23</v>
      </c>
      <c r="CM6" s="217">
        <v>30</v>
      </c>
      <c r="CN6" s="217">
        <v>6</v>
      </c>
      <c r="CO6" s="217">
        <v>13</v>
      </c>
      <c r="CP6" s="217">
        <v>20</v>
      </c>
      <c r="CQ6" s="217">
        <v>27</v>
      </c>
      <c r="CR6" s="217">
        <v>4</v>
      </c>
      <c r="CS6" s="217">
        <v>11</v>
      </c>
      <c r="CT6" s="217">
        <v>18</v>
      </c>
      <c r="CU6" s="217">
        <v>25</v>
      </c>
      <c r="CV6" s="217">
        <v>1</v>
      </c>
      <c r="CW6" s="217">
        <v>8</v>
      </c>
      <c r="CX6" s="217">
        <v>15</v>
      </c>
      <c r="CY6" s="217">
        <v>22</v>
      </c>
      <c r="CZ6" s="217">
        <v>29</v>
      </c>
      <c r="DA6" s="217">
        <v>5</v>
      </c>
      <c r="DB6" s="217">
        <v>12</v>
      </c>
      <c r="DC6" s="217">
        <v>19</v>
      </c>
      <c r="DD6" s="217">
        <v>26</v>
      </c>
      <c r="DE6" s="217">
        <v>3</v>
      </c>
      <c r="DF6" s="217">
        <v>10</v>
      </c>
      <c r="DG6" s="217">
        <v>17</v>
      </c>
      <c r="DH6" s="217">
        <v>24</v>
      </c>
      <c r="DI6" s="217">
        <v>31</v>
      </c>
      <c r="DJ6" s="217">
        <v>7</v>
      </c>
      <c r="DK6" s="217">
        <v>14</v>
      </c>
      <c r="DL6" s="217">
        <v>21</v>
      </c>
      <c r="DM6" s="217">
        <v>28</v>
      </c>
      <c r="DN6" s="217">
        <v>5</v>
      </c>
      <c r="DO6" s="217">
        <v>12</v>
      </c>
      <c r="DP6" s="217">
        <v>19</v>
      </c>
      <c r="DQ6" s="217">
        <v>26</v>
      </c>
      <c r="DR6" s="218">
        <v>2</v>
      </c>
      <c r="DS6" s="218">
        <v>9</v>
      </c>
      <c r="DT6" s="218">
        <v>16</v>
      </c>
      <c r="DU6" s="218">
        <v>23</v>
      </c>
      <c r="DV6" s="218">
        <v>30</v>
      </c>
      <c r="DW6" s="218">
        <v>6</v>
      </c>
      <c r="DX6" s="218">
        <v>13</v>
      </c>
      <c r="DY6" s="218">
        <v>20</v>
      </c>
      <c r="DZ6" s="218">
        <v>27</v>
      </c>
      <c r="EA6" s="218">
        <v>6</v>
      </c>
      <c r="EB6" s="218">
        <v>13</v>
      </c>
      <c r="EC6" s="218">
        <v>20</v>
      </c>
      <c r="ED6" s="218">
        <v>27</v>
      </c>
      <c r="EE6" s="218">
        <v>3</v>
      </c>
      <c r="EF6" s="218">
        <v>10</v>
      </c>
      <c r="EG6" s="218">
        <v>17</v>
      </c>
      <c r="EH6" s="218">
        <v>24</v>
      </c>
      <c r="EI6" s="218">
        <v>1</v>
      </c>
      <c r="EJ6" s="218">
        <v>8</v>
      </c>
      <c r="EK6" s="218">
        <v>15</v>
      </c>
      <c r="EL6" s="218">
        <v>22</v>
      </c>
      <c r="EM6" s="218">
        <v>29</v>
      </c>
      <c r="EN6" s="218">
        <v>5</v>
      </c>
      <c r="EO6" s="218">
        <v>12</v>
      </c>
      <c r="EP6" s="218">
        <v>19</v>
      </c>
      <c r="EQ6" s="218">
        <v>26</v>
      </c>
      <c r="ER6" s="218">
        <v>3</v>
      </c>
      <c r="ES6" s="218">
        <v>10</v>
      </c>
      <c r="ET6" s="218">
        <v>17</v>
      </c>
      <c r="EU6" s="218">
        <v>24</v>
      </c>
      <c r="EV6" s="218">
        <v>31</v>
      </c>
      <c r="EW6" s="218">
        <v>7</v>
      </c>
      <c r="EX6" s="218">
        <v>14</v>
      </c>
      <c r="EY6" s="218">
        <v>21</v>
      </c>
      <c r="EZ6" s="218">
        <v>28</v>
      </c>
      <c r="FA6" s="218">
        <v>4</v>
      </c>
      <c r="FB6" s="218">
        <v>11</v>
      </c>
      <c r="FC6" s="218">
        <v>18</v>
      </c>
      <c r="FD6" s="218">
        <v>25</v>
      </c>
      <c r="FE6" s="218">
        <v>2</v>
      </c>
      <c r="FF6" s="218">
        <v>9</v>
      </c>
      <c r="FG6" s="218">
        <v>16</v>
      </c>
      <c r="FH6" s="218">
        <v>23</v>
      </c>
      <c r="FI6" s="218">
        <v>30</v>
      </c>
      <c r="FJ6" s="218">
        <v>6</v>
      </c>
      <c r="FK6" s="218">
        <v>13</v>
      </c>
      <c r="FL6" s="218">
        <v>20</v>
      </c>
      <c r="FM6" s="218">
        <v>27</v>
      </c>
      <c r="FN6" s="218">
        <v>4</v>
      </c>
      <c r="FO6" s="218">
        <v>11</v>
      </c>
      <c r="FP6" s="218">
        <v>18</v>
      </c>
      <c r="FQ6" s="218">
        <v>25</v>
      </c>
      <c r="FR6" s="218">
        <v>1</v>
      </c>
      <c r="FS6" s="218">
        <v>8</v>
      </c>
      <c r="FT6" s="218">
        <v>15</v>
      </c>
      <c r="FU6" s="218">
        <v>22</v>
      </c>
      <c r="FV6" s="218">
        <v>29</v>
      </c>
      <c r="FW6" s="218">
        <v>5</v>
      </c>
      <c r="FX6" s="218">
        <v>12</v>
      </c>
      <c r="FY6" s="218">
        <v>19</v>
      </c>
      <c r="FZ6" s="218">
        <v>26</v>
      </c>
      <c r="GA6" s="218">
        <v>4</v>
      </c>
      <c r="GB6" s="218">
        <v>11</v>
      </c>
      <c r="GC6" s="218">
        <v>18</v>
      </c>
      <c r="GD6" s="218">
        <v>25</v>
      </c>
      <c r="GE6" s="218">
        <v>1</v>
      </c>
      <c r="GF6" s="218">
        <v>8</v>
      </c>
      <c r="GG6" s="218">
        <v>15</v>
      </c>
      <c r="GH6" s="218">
        <v>22</v>
      </c>
      <c r="GI6" s="218">
        <v>29</v>
      </c>
      <c r="GJ6" s="218">
        <v>6</v>
      </c>
      <c r="GK6" s="218">
        <v>13</v>
      </c>
      <c r="GL6" s="218">
        <v>20</v>
      </c>
      <c r="GM6" s="218">
        <v>27</v>
      </c>
      <c r="GN6" s="218">
        <v>3</v>
      </c>
      <c r="GO6" s="218">
        <v>10</v>
      </c>
      <c r="GP6" s="218">
        <v>17</v>
      </c>
      <c r="GQ6" s="218">
        <v>24</v>
      </c>
      <c r="GR6" s="218">
        <v>1</v>
      </c>
      <c r="GS6" s="218">
        <v>8</v>
      </c>
      <c r="GT6" s="218">
        <v>15</v>
      </c>
      <c r="GU6" s="218">
        <v>22</v>
      </c>
      <c r="GV6" s="218">
        <v>29</v>
      </c>
      <c r="GW6" s="218">
        <v>5</v>
      </c>
      <c r="GX6" s="218">
        <v>12</v>
      </c>
      <c r="GY6" s="218">
        <v>19</v>
      </c>
      <c r="GZ6" s="218">
        <v>26</v>
      </c>
      <c r="HA6" s="218">
        <v>2</v>
      </c>
      <c r="HB6" s="218">
        <v>9</v>
      </c>
      <c r="HC6" s="218">
        <v>16</v>
      </c>
      <c r="HD6" s="218">
        <v>23</v>
      </c>
      <c r="HE6" s="218">
        <v>30</v>
      </c>
      <c r="HF6" s="218">
        <v>7</v>
      </c>
      <c r="HG6" s="218">
        <v>14</v>
      </c>
      <c r="HH6" s="218">
        <v>21</v>
      </c>
      <c r="HI6" s="218">
        <v>28</v>
      </c>
      <c r="HJ6" s="218">
        <v>4</v>
      </c>
      <c r="HK6" s="218">
        <v>11</v>
      </c>
      <c r="HL6" s="218">
        <v>18</v>
      </c>
      <c r="HM6" s="218">
        <v>25</v>
      </c>
      <c r="HN6" s="218">
        <v>2</v>
      </c>
      <c r="HO6" s="218">
        <v>9</v>
      </c>
      <c r="HP6" s="218">
        <v>16</v>
      </c>
      <c r="HQ6" s="218">
        <v>23</v>
      </c>
      <c r="HR6" s="218">
        <v>30</v>
      </c>
    </row>
    <row r="7" spans="1:236" s="219" customFormat="1" ht="28" customHeight="1" x14ac:dyDescent="0.15">
      <c r="AY7" s="215"/>
      <c r="AZ7" s="215"/>
      <c r="BA7" s="215"/>
      <c r="BB7" s="215"/>
      <c r="BC7" s="215"/>
      <c r="BD7" s="215"/>
      <c r="BE7" s="215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7"/>
      <c r="BT7" s="217"/>
      <c r="BU7" s="217"/>
      <c r="BV7" s="217"/>
      <c r="BW7" s="217"/>
      <c r="BX7" s="217"/>
      <c r="BY7" s="217"/>
      <c r="BZ7" s="217"/>
      <c r="CA7" s="217"/>
      <c r="CB7" s="217"/>
      <c r="CC7" s="217"/>
      <c r="CD7" s="217"/>
      <c r="CE7" s="217"/>
      <c r="CF7" s="217"/>
      <c r="CG7" s="217"/>
      <c r="CH7" s="217"/>
      <c r="CI7" s="217"/>
      <c r="CJ7" s="217"/>
      <c r="CK7" s="217"/>
      <c r="CL7" s="217"/>
      <c r="CM7" s="217"/>
      <c r="CN7" s="217"/>
      <c r="CO7" s="217"/>
      <c r="CP7" s="217"/>
      <c r="CQ7" s="217"/>
      <c r="CR7" s="217"/>
      <c r="CS7" s="217"/>
      <c r="CT7" s="217"/>
      <c r="CU7" s="217"/>
      <c r="CV7" s="217"/>
      <c r="CW7" s="217"/>
      <c r="CX7" s="217"/>
      <c r="CY7" s="217"/>
      <c r="CZ7" s="217"/>
      <c r="DA7" s="217"/>
      <c r="DB7" s="217"/>
      <c r="DC7" s="217"/>
      <c r="DD7" s="217"/>
      <c r="DE7" s="217"/>
      <c r="DF7" s="217"/>
      <c r="DG7" s="217"/>
      <c r="DH7" s="217"/>
      <c r="DI7" s="217"/>
      <c r="DJ7" s="217"/>
      <c r="DK7" s="217"/>
      <c r="DL7" s="217"/>
      <c r="DM7" s="217"/>
      <c r="DN7" s="217"/>
      <c r="DO7" s="618" t="s">
        <v>334</v>
      </c>
      <c r="DP7" s="217"/>
      <c r="DQ7" s="217"/>
      <c r="DR7" s="217"/>
      <c r="DS7" s="218"/>
      <c r="DT7" s="218"/>
      <c r="DU7" s="218"/>
      <c r="DV7" s="218"/>
      <c r="DW7" s="218"/>
    </row>
    <row r="8" spans="1:236" ht="28" customHeight="1" x14ac:dyDescent="0.15">
      <c r="DN8" s="618" t="s">
        <v>335</v>
      </c>
    </row>
    <row r="11" spans="1:236" ht="28" customHeight="1" thickBot="1" x14ac:dyDescent="0.2"/>
    <row r="12" spans="1:236" s="219" customFormat="1" ht="28" customHeight="1" x14ac:dyDescent="0.15">
      <c r="B12" s="695" t="s">
        <v>120</v>
      </c>
      <c r="C12" s="696"/>
      <c r="D12" s="696"/>
      <c r="E12" s="696"/>
      <c r="F12" s="696"/>
      <c r="G12" s="696"/>
      <c r="H12" s="696"/>
      <c r="I12" s="696"/>
      <c r="J12" s="696"/>
      <c r="K12" s="696"/>
      <c r="L12" s="696"/>
      <c r="M12" s="696"/>
      <c r="N12" s="697"/>
      <c r="O12" s="217"/>
      <c r="DP12" s="217"/>
      <c r="DQ12" s="217"/>
      <c r="DR12" s="217"/>
      <c r="DS12" s="218"/>
      <c r="DT12" s="218"/>
      <c r="DU12" s="218"/>
      <c r="DV12" s="218"/>
      <c r="DW12" s="218"/>
    </row>
    <row r="13" spans="1:236" s="202" customFormat="1" ht="28" customHeight="1" thickBot="1" x14ac:dyDescent="0.2">
      <c r="B13" s="698"/>
      <c r="C13" s="699"/>
      <c r="D13" s="699"/>
      <c r="E13" s="699"/>
      <c r="F13" s="699"/>
      <c r="G13" s="699"/>
      <c r="H13" s="699"/>
      <c r="I13" s="699"/>
      <c r="J13" s="699"/>
      <c r="K13" s="699"/>
      <c r="L13" s="699"/>
      <c r="M13" s="699"/>
      <c r="N13" s="700"/>
      <c r="O13" s="220"/>
      <c r="DP13" s="220"/>
      <c r="DQ13" s="219"/>
      <c r="DR13" s="219"/>
      <c r="DS13" s="219"/>
      <c r="DT13" s="219"/>
      <c r="DU13" s="219"/>
      <c r="DV13" s="219"/>
      <c r="DW13" s="219"/>
    </row>
    <row r="14" spans="1:236" s="202" customFormat="1" ht="28" customHeight="1" x14ac:dyDescent="0.15">
      <c r="B14" s="701" t="s">
        <v>121</v>
      </c>
      <c r="C14" s="702"/>
      <c r="D14" s="702"/>
      <c r="E14" s="702"/>
      <c r="F14" s="702"/>
      <c r="G14" s="702"/>
      <c r="H14" s="703"/>
      <c r="I14" s="704"/>
      <c r="J14" s="705"/>
      <c r="K14" s="705"/>
      <c r="L14" s="705"/>
      <c r="M14" s="705"/>
      <c r="N14" s="706"/>
      <c r="O14" s="220"/>
      <c r="DP14" s="220"/>
      <c r="DQ14" s="219"/>
      <c r="DR14" s="219"/>
      <c r="DS14" s="219"/>
      <c r="DT14" s="219"/>
      <c r="DU14" s="219"/>
      <c r="DV14" s="219"/>
      <c r="DW14" s="219"/>
    </row>
    <row r="15" spans="1:236" s="202" customFormat="1" ht="28" customHeight="1" x14ac:dyDescent="0.15">
      <c r="B15" s="656"/>
      <c r="C15" s="657"/>
      <c r="D15" s="657"/>
      <c r="E15" s="657"/>
      <c r="F15" s="657"/>
      <c r="G15" s="657"/>
      <c r="H15" s="658"/>
      <c r="I15" s="662"/>
      <c r="J15" s="663"/>
      <c r="K15" s="663"/>
      <c r="L15" s="663"/>
      <c r="M15" s="663"/>
      <c r="N15" s="664"/>
      <c r="O15" s="220"/>
      <c r="DP15" s="220"/>
      <c r="DQ15" s="219"/>
      <c r="DR15" s="219"/>
      <c r="DS15" s="219"/>
      <c r="DT15" s="219"/>
      <c r="DU15" s="219"/>
      <c r="DV15" s="219"/>
      <c r="DW15" s="219"/>
    </row>
    <row r="16" spans="1:236" s="202" customFormat="1" ht="28" customHeight="1" x14ac:dyDescent="0.15">
      <c r="B16" s="653" t="s">
        <v>122</v>
      </c>
      <c r="C16" s="654"/>
      <c r="D16" s="654"/>
      <c r="E16" s="654"/>
      <c r="F16" s="654"/>
      <c r="G16" s="654"/>
      <c r="H16" s="655"/>
      <c r="I16" s="659"/>
      <c r="J16" s="660"/>
      <c r="K16" s="660"/>
      <c r="L16" s="660"/>
      <c r="M16" s="660"/>
      <c r="N16" s="661"/>
      <c r="O16" s="220"/>
    </row>
    <row r="17" spans="2:141" s="202" customFormat="1" ht="28" customHeight="1" x14ac:dyDescent="0.15">
      <c r="B17" s="656"/>
      <c r="C17" s="657"/>
      <c r="D17" s="657"/>
      <c r="E17" s="657"/>
      <c r="F17" s="657"/>
      <c r="G17" s="657"/>
      <c r="H17" s="658"/>
      <c r="I17" s="662"/>
      <c r="J17" s="663"/>
      <c r="K17" s="663"/>
      <c r="L17" s="663"/>
      <c r="M17" s="663"/>
      <c r="N17" s="664"/>
      <c r="O17" s="220"/>
    </row>
    <row r="18" spans="2:141" s="202" customFormat="1" ht="28" customHeight="1" x14ac:dyDescent="0.15">
      <c r="B18" s="653" t="s">
        <v>123</v>
      </c>
      <c r="C18" s="654"/>
      <c r="D18" s="654"/>
      <c r="E18" s="654"/>
      <c r="F18" s="654"/>
      <c r="G18" s="654"/>
      <c r="H18" s="655"/>
      <c r="I18" s="668">
        <f>(I16-I14)/365*12</f>
        <v>0</v>
      </c>
      <c r="J18" s="669"/>
      <c r="K18" s="669"/>
      <c r="L18" s="669"/>
      <c r="M18" s="669"/>
      <c r="N18" s="670"/>
    </row>
    <row r="19" spans="2:141" s="202" customFormat="1" ht="28" customHeight="1" thickBot="1" x14ac:dyDescent="0.2">
      <c r="B19" s="665"/>
      <c r="C19" s="666"/>
      <c r="D19" s="666"/>
      <c r="E19" s="666"/>
      <c r="F19" s="666"/>
      <c r="G19" s="666"/>
      <c r="H19" s="667"/>
      <c r="I19" s="671"/>
      <c r="J19" s="672"/>
      <c r="K19" s="672"/>
      <c r="L19" s="672"/>
      <c r="M19" s="672"/>
      <c r="N19" s="673"/>
    </row>
    <row r="20" spans="2:141" s="202" customFormat="1" ht="28" customHeight="1" x14ac:dyDescent="0.15">
      <c r="DY20" s="220"/>
      <c r="DZ20" s="220"/>
      <c r="EA20" s="220"/>
      <c r="EB20" s="220"/>
      <c r="EC20" s="220"/>
      <c r="ED20" s="220"/>
      <c r="EE20" s="220"/>
      <c r="EF20" s="220"/>
      <c r="EG20" s="220"/>
      <c r="EH20" s="220"/>
      <c r="EI20" s="219"/>
      <c r="EJ20" s="219"/>
      <c r="EK20" s="219"/>
    </row>
    <row r="21" spans="2:141" s="202" customFormat="1" ht="28" customHeight="1" x14ac:dyDescent="0.15">
      <c r="B21" s="674" t="s">
        <v>124</v>
      </c>
      <c r="C21" s="675"/>
      <c r="D21" s="675"/>
      <c r="E21" s="675"/>
      <c r="F21" s="675"/>
      <c r="G21" s="675"/>
      <c r="H21" s="675"/>
      <c r="I21" s="675"/>
      <c r="J21" s="675"/>
      <c r="K21" s="675"/>
      <c r="L21" s="675"/>
      <c r="DY21" s="220"/>
      <c r="DZ21" s="220"/>
      <c r="EA21" s="220"/>
      <c r="EB21" s="220"/>
      <c r="EC21" s="220"/>
      <c r="ED21" s="220"/>
      <c r="EE21" s="220"/>
      <c r="EF21" s="220"/>
      <c r="EG21" s="220"/>
      <c r="EH21" s="220"/>
      <c r="EI21" s="219"/>
      <c r="EJ21" s="219"/>
      <c r="EK21" s="219"/>
    </row>
    <row r="22" spans="2:141" s="202" customFormat="1" ht="28" customHeight="1" x14ac:dyDescent="0.15">
      <c r="B22" s="676"/>
      <c r="C22" s="677"/>
      <c r="D22" s="677"/>
      <c r="E22" s="677"/>
      <c r="F22" s="677"/>
      <c r="G22" s="677"/>
      <c r="H22" s="677"/>
      <c r="I22" s="677"/>
      <c r="J22" s="677"/>
      <c r="K22" s="677"/>
      <c r="L22" s="678"/>
      <c r="S22" s="219"/>
      <c r="T22" s="219"/>
      <c r="U22" s="219"/>
      <c r="V22" s="219"/>
      <c r="W22" s="219"/>
      <c r="X22" s="219"/>
      <c r="Y22" s="219"/>
      <c r="Z22" s="219"/>
      <c r="AA22" s="219"/>
      <c r="AB22" s="219"/>
      <c r="AC22" s="219"/>
      <c r="AD22" s="219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  <c r="BG22" s="222"/>
      <c r="BH22" s="222"/>
      <c r="BI22" s="222"/>
      <c r="BJ22" s="222"/>
      <c r="BK22" s="222"/>
      <c r="BL22" s="222"/>
      <c r="BM22" s="222"/>
      <c r="BN22" s="222"/>
      <c r="BO22" s="222"/>
      <c r="BP22" s="222"/>
      <c r="BQ22" s="222"/>
      <c r="BR22" s="222"/>
      <c r="BS22" s="222"/>
      <c r="BT22" s="222"/>
      <c r="BU22" s="222"/>
      <c r="BV22" s="222"/>
      <c r="BW22" s="222"/>
      <c r="BX22" s="222"/>
      <c r="BY22" s="222"/>
      <c r="BZ22" s="222"/>
      <c r="CA22" s="222"/>
      <c r="CB22" s="222"/>
      <c r="CC22" s="222"/>
      <c r="CD22" s="222"/>
      <c r="CE22" s="222"/>
      <c r="CF22" s="222"/>
      <c r="CG22" s="219"/>
      <c r="CH22" s="219"/>
      <c r="CI22" s="219"/>
      <c r="CJ22" s="219"/>
      <c r="CK22" s="219"/>
      <c r="CL22" s="219"/>
      <c r="CM22" s="217"/>
      <c r="CN22" s="219"/>
      <c r="CO22" s="219"/>
      <c r="CP22" s="219"/>
      <c r="CQ22" s="219"/>
      <c r="CR22" s="219"/>
      <c r="CS22" s="219"/>
      <c r="CT22" s="219"/>
      <c r="CU22" s="219"/>
      <c r="CV22" s="219"/>
      <c r="CW22" s="219"/>
      <c r="CX22" s="219"/>
      <c r="CY22" s="219"/>
      <c r="CZ22" s="219"/>
      <c r="DA22" s="219"/>
      <c r="DB22" s="217"/>
      <c r="DC22" s="217"/>
      <c r="DD22" s="217"/>
      <c r="DE22" s="217"/>
      <c r="DF22" s="217"/>
      <c r="DG22" s="217"/>
      <c r="DH22" s="217"/>
      <c r="DI22" s="217"/>
      <c r="DJ22" s="217"/>
      <c r="DK22" s="217"/>
      <c r="DL22" s="217"/>
      <c r="DM22" s="217"/>
      <c r="DY22" s="220"/>
      <c r="DZ22" s="220"/>
      <c r="EA22" s="220"/>
      <c r="EB22" s="220"/>
      <c r="EC22" s="220"/>
      <c r="ED22" s="220"/>
      <c r="EE22" s="220"/>
      <c r="EF22" s="220"/>
      <c r="EG22" s="220"/>
      <c r="EH22" s="220"/>
      <c r="EI22" s="219"/>
      <c r="EJ22" s="219"/>
      <c r="EK22" s="219"/>
    </row>
    <row r="23" spans="2:141" s="202" customFormat="1" ht="28" customHeight="1" x14ac:dyDescent="0.15">
      <c r="B23" s="650"/>
      <c r="C23" s="651"/>
      <c r="D23" s="651"/>
      <c r="E23" s="651"/>
      <c r="F23" s="651"/>
      <c r="G23" s="651"/>
      <c r="H23" s="651"/>
      <c r="I23" s="651"/>
      <c r="J23" s="651"/>
      <c r="K23" s="651"/>
      <c r="L23" s="652"/>
      <c r="AE23" s="223" t="s">
        <v>125</v>
      </c>
      <c r="AF23" s="224"/>
      <c r="AG23" s="224"/>
      <c r="AH23" s="224"/>
      <c r="AI23" s="224"/>
      <c r="AJ23" s="224"/>
      <c r="AK23" s="225"/>
      <c r="AL23" s="226"/>
      <c r="AM23" s="226"/>
      <c r="AN23" s="226"/>
      <c r="AO23" s="226"/>
      <c r="AP23" s="226"/>
      <c r="AQ23" s="226"/>
      <c r="AR23" s="226"/>
      <c r="AS23" s="226"/>
      <c r="AT23" s="226"/>
      <c r="AU23" s="226"/>
      <c r="AV23" s="226"/>
      <c r="AW23" s="226"/>
      <c r="AX23" s="227" t="s">
        <v>126</v>
      </c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8"/>
      <c r="BV23" s="228"/>
      <c r="BW23" s="228"/>
      <c r="BX23" s="228"/>
      <c r="BY23" s="228"/>
      <c r="BZ23" s="228"/>
      <c r="CA23" s="228"/>
      <c r="CB23" s="228"/>
      <c r="CC23" s="228"/>
      <c r="CD23" s="228"/>
      <c r="CE23" s="228"/>
      <c r="CF23" s="228"/>
      <c r="CG23" s="228"/>
      <c r="CH23" s="229"/>
      <c r="CI23" s="229"/>
      <c r="CJ23" s="229"/>
      <c r="CK23" s="229"/>
      <c r="CL23" s="229"/>
      <c r="CM23" s="220"/>
      <c r="DB23" s="220"/>
      <c r="DC23" s="220"/>
      <c r="DD23" s="220"/>
      <c r="DE23" s="220"/>
      <c r="DF23" s="220"/>
      <c r="DG23" s="220"/>
      <c r="DH23" s="220"/>
      <c r="DI23" s="220"/>
      <c r="DJ23" s="220"/>
      <c r="DK23" s="220"/>
      <c r="DL23" s="220"/>
      <c r="DM23" s="230"/>
      <c r="DY23" s="220"/>
      <c r="DZ23" s="220"/>
      <c r="EA23" s="220"/>
      <c r="EB23" s="220"/>
      <c r="EC23" s="220"/>
      <c r="ED23" s="220"/>
      <c r="EE23" s="220"/>
      <c r="EF23" s="220"/>
      <c r="EG23" s="220"/>
      <c r="EH23" s="220"/>
      <c r="EI23" s="219"/>
      <c r="EJ23" s="219"/>
      <c r="EK23" s="219"/>
    </row>
    <row r="24" spans="2:141" s="202" customFormat="1" ht="28" customHeight="1" x14ac:dyDescent="0.15">
      <c r="B24" s="647"/>
      <c r="C24" s="648"/>
      <c r="D24" s="648"/>
      <c r="E24" s="648"/>
      <c r="F24" s="648"/>
      <c r="G24" s="648"/>
      <c r="H24" s="648"/>
      <c r="I24" s="648"/>
      <c r="J24" s="648"/>
      <c r="K24" s="648"/>
      <c r="L24" s="649"/>
      <c r="AE24" s="231"/>
      <c r="AF24" s="231"/>
      <c r="AG24" s="232"/>
      <c r="AH24" s="232"/>
      <c r="AI24" s="232"/>
      <c r="AJ24" s="232"/>
      <c r="AK24" s="223" t="s">
        <v>127</v>
      </c>
      <c r="AL24" s="224"/>
      <c r="AM24" s="224"/>
      <c r="AN24" s="224"/>
      <c r="AO24" s="224"/>
      <c r="AP24" s="224"/>
      <c r="AQ24" s="224"/>
      <c r="AR24" s="224"/>
      <c r="AS24" s="224"/>
      <c r="AT24" s="224"/>
      <c r="AU24" s="224"/>
      <c r="AV24" s="224"/>
      <c r="AW24" s="224"/>
      <c r="AX24" s="231"/>
      <c r="AY24" s="232"/>
      <c r="AZ24" s="232"/>
      <c r="BA24" s="232"/>
      <c r="BB24" s="232"/>
      <c r="BC24" s="227" t="s">
        <v>128</v>
      </c>
      <c r="BD24" s="227"/>
      <c r="BE24" s="227"/>
      <c r="BF24" s="227"/>
      <c r="BG24" s="227"/>
      <c r="BH24" s="227"/>
      <c r="BI24" s="227"/>
      <c r="BJ24" s="227"/>
      <c r="BK24" s="227"/>
      <c r="BL24" s="227"/>
      <c r="BM24" s="227"/>
      <c r="BN24" s="227"/>
      <c r="BO24" s="227"/>
      <c r="BP24" s="231"/>
      <c r="BQ24" s="231"/>
      <c r="BR24" s="231"/>
      <c r="BS24" s="231"/>
      <c r="BT24" s="231"/>
      <c r="BU24" s="231"/>
      <c r="BV24" s="231"/>
      <c r="BW24" s="231"/>
      <c r="BX24" s="231"/>
      <c r="BY24" s="228"/>
      <c r="BZ24" s="228"/>
      <c r="CA24" s="228"/>
      <c r="CB24" s="228"/>
      <c r="CC24" s="228"/>
      <c r="CD24" s="228"/>
      <c r="CE24" s="228"/>
      <c r="CF24" s="228"/>
      <c r="CG24" s="228"/>
      <c r="CH24" s="229"/>
      <c r="CI24" s="229"/>
      <c r="CJ24" s="229"/>
      <c r="CK24" s="229"/>
      <c r="CL24" s="229"/>
      <c r="CM24" s="220"/>
      <c r="DB24" s="220"/>
      <c r="DC24" s="220"/>
      <c r="DD24" s="220"/>
      <c r="DE24" s="220"/>
      <c r="DF24" s="220"/>
      <c r="DG24" s="220"/>
      <c r="DH24" s="220"/>
      <c r="DI24" s="220"/>
      <c r="DJ24" s="220"/>
      <c r="DK24" s="220"/>
      <c r="DL24" s="220"/>
      <c r="DM24" s="230"/>
      <c r="DY24" s="220"/>
      <c r="DZ24" s="220"/>
      <c r="EA24" s="220"/>
      <c r="EB24" s="220"/>
      <c r="EC24" s="220"/>
      <c r="ED24" s="220"/>
      <c r="EE24" s="220"/>
      <c r="EF24" s="220"/>
      <c r="EG24" s="220"/>
      <c r="EH24" s="220"/>
      <c r="EI24" s="219"/>
      <c r="EJ24" s="219"/>
      <c r="EK24" s="219"/>
    </row>
    <row r="25" spans="2:141" s="202" customFormat="1" ht="28" customHeight="1" x14ac:dyDescent="0.25">
      <c r="B25" s="647"/>
      <c r="C25" s="648"/>
      <c r="D25" s="648"/>
      <c r="E25" s="648"/>
      <c r="F25" s="648"/>
      <c r="G25" s="648"/>
      <c r="H25" s="648"/>
      <c r="I25" s="648"/>
      <c r="J25" s="648"/>
      <c r="K25" s="648"/>
      <c r="L25" s="649"/>
      <c r="AE25" s="232"/>
      <c r="AF25" s="232"/>
      <c r="AG25" s="232"/>
      <c r="AH25" s="232"/>
      <c r="AI25" s="232"/>
      <c r="AJ25" s="232"/>
      <c r="AK25" s="232"/>
      <c r="AL25" s="232"/>
      <c r="AM25" s="232"/>
      <c r="AN25" s="232"/>
      <c r="AO25" s="232"/>
      <c r="AP25" s="232"/>
      <c r="AQ25" s="232"/>
      <c r="AR25" s="232"/>
      <c r="AS25" s="232"/>
      <c r="AT25" s="232"/>
      <c r="AU25" s="232"/>
      <c r="AV25" s="232"/>
      <c r="AW25" s="232"/>
      <c r="AX25" s="223" t="s">
        <v>129</v>
      </c>
      <c r="AY25" s="224"/>
      <c r="AZ25" s="224"/>
      <c r="BA25" s="224"/>
      <c r="BB25" s="224"/>
      <c r="BC25" s="224"/>
      <c r="BD25" s="224"/>
      <c r="BE25" s="224"/>
      <c r="BF25" s="224"/>
      <c r="BG25" s="231"/>
      <c r="BH25" s="228"/>
      <c r="BI25" s="228"/>
      <c r="BJ25" s="228"/>
      <c r="BK25" s="227" t="s">
        <v>130</v>
      </c>
      <c r="BL25" s="227"/>
      <c r="BM25" s="227"/>
      <c r="BN25" s="227"/>
      <c r="BO25" s="227"/>
      <c r="BP25" s="227"/>
      <c r="BQ25" s="227"/>
      <c r="BR25" s="227"/>
      <c r="BS25" s="227"/>
      <c r="BT25" s="227"/>
      <c r="BU25" s="227"/>
      <c r="BV25" s="227"/>
      <c r="BW25" s="227"/>
      <c r="BX25" s="231"/>
      <c r="BY25" s="228"/>
      <c r="BZ25" s="228"/>
      <c r="CA25" s="233"/>
      <c r="CB25" s="228"/>
      <c r="CC25" s="233"/>
      <c r="CD25" s="233"/>
      <c r="CE25" s="233"/>
      <c r="CF25" s="233"/>
      <c r="CG25" s="234"/>
      <c r="CH25" s="234"/>
      <c r="CI25" s="234"/>
      <c r="CJ25" s="234"/>
      <c r="CK25" s="234"/>
      <c r="CL25" s="234"/>
      <c r="CM25" s="220"/>
      <c r="DB25" s="220"/>
      <c r="DC25" s="220"/>
      <c r="DD25" s="220"/>
      <c r="DE25" s="220"/>
      <c r="DF25" s="220"/>
      <c r="DG25" s="220"/>
      <c r="DH25" s="220"/>
      <c r="DI25" s="220"/>
      <c r="DJ25" s="220"/>
      <c r="DK25" s="220"/>
      <c r="DL25" s="220"/>
      <c r="DM25" s="230"/>
      <c r="EB25" s="220"/>
      <c r="EC25" s="220"/>
      <c r="ED25" s="220"/>
      <c r="EE25" s="220"/>
      <c r="EF25" s="220"/>
      <c r="EG25" s="220"/>
      <c r="EH25" s="220"/>
      <c r="EI25" s="219"/>
      <c r="EJ25" s="219"/>
      <c r="EK25" s="219"/>
    </row>
    <row r="26" spans="2:141" s="202" customFormat="1" ht="28" customHeight="1" x14ac:dyDescent="0.15">
      <c r="B26" s="647"/>
      <c r="C26" s="648"/>
      <c r="D26" s="648"/>
      <c r="E26" s="648"/>
      <c r="F26" s="648"/>
      <c r="G26" s="648"/>
      <c r="H26" s="648"/>
      <c r="I26" s="648"/>
      <c r="J26" s="648"/>
      <c r="K26" s="648"/>
      <c r="L26" s="649"/>
      <c r="AE26" s="232"/>
      <c r="AF26" s="232"/>
      <c r="AG26" s="232"/>
      <c r="AH26" s="232"/>
      <c r="AI26" s="232"/>
      <c r="AJ26" s="232"/>
      <c r="AK26" s="232"/>
      <c r="AL26" s="232"/>
      <c r="AM26" s="232"/>
      <c r="AN26" s="232"/>
      <c r="AO26" s="232"/>
      <c r="AP26" s="232"/>
      <c r="AQ26" s="232"/>
      <c r="AR26" s="232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35" t="s">
        <v>131</v>
      </c>
      <c r="BH26" s="236"/>
      <c r="BI26" s="236"/>
      <c r="BJ26" s="236"/>
      <c r="BK26" s="236"/>
      <c r="BL26" s="236"/>
      <c r="BM26" s="228"/>
      <c r="BN26" s="228"/>
      <c r="BO26" s="228"/>
      <c r="BP26" s="228"/>
      <c r="BQ26" s="228"/>
      <c r="BR26" s="228"/>
      <c r="BS26" s="228"/>
      <c r="BT26" s="228"/>
      <c r="BU26" s="228"/>
      <c r="BV26" s="228"/>
      <c r="BW26" s="228"/>
      <c r="BX26" s="227" t="s">
        <v>132</v>
      </c>
      <c r="BY26" s="227"/>
      <c r="BZ26" s="227"/>
      <c r="CA26" s="227"/>
      <c r="CB26" s="227"/>
      <c r="CC26" s="227"/>
      <c r="CD26" s="227"/>
      <c r="CE26" s="227"/>
      <c r="CF26" s="227"/>
      <c r="CG26" s="237"/>
      <c r="CH26" s="237"/>
      <c r="CI26" s="237"/>
      <c r="CJ26" s="237"/>
      <c r="CK26" s="237"/>
      <c r="CL26" s="237"/>
      <c r="CM26" s="220"/>
      <c r="DB26" s="220"/>
      <c r="DC26" s="220"/>
      <c r="DD26" s="220"/>
      <c r="DE26" s="220"/>
      <c r="DF26" s="220"/>
      <c r="DG26" s="220"/>
      <c r="DH26" s="220"/>
      <c r="DI26" s="220"/>
      <c r="DJ26" s="220"/>
      <c r="DK26" s="220"/>
      <c r="DL26" s="220"/>
      <c r="DM26" s="230"/>
      <c r="EB26" s="220"/>
      <c r="EC26" s="220"/>
      <c r="ED26" s="220"/>
      <c r="EE26" s="220"/>
      <c r="EF26" s="220"/>
      <c r="EG26" s="220"/>
      <c r="EH26" s="220"/>
      <c r="EI26" s="219"/>
      <c r="EJ26" s="219"/>
      <c r="EK26" s="219"/>
    </row>
    <row r="27" spans="2:141" s="202" customFormat="1" ht="28" customHeight="1" thickBot="1" x14ac:dyDescent="0.35">
      <c r="B27" s="647"/>
      <c r="C27" s="648"/>
      <c r="D27" s="648"/>
      <c r="E27" s="648"/>
      <c r="F27" s="648"/>
      <c r="G27" s="648"/>
      <c r="H27" s="648"/>
      <c r="I27" s="648"/>
      <c r="J27" s="648"/>
      <c r="K27" s="648"/>
      <c r="L27" s="649"/>
      <c r="S27" s="238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  <c r="AJ27" s="239"/>
      <c r="AK27" s="239"/>
      <c r="AL27" s="239"/>
      <c r="AM27" s="239"/>
      <c r="AN27" s="239"/>
      <c r="AO27" s="239"/>
      <c r="AP27" s="239"/>
      <c r="AQ27" s="239"/>
      <c r="AR27" s="239"/>
      <c r="AS27" s="239"/>
      <c r="AT27" s="239"/>
      <c r="AU27" s="239"/>
      <c r="AV27" s="239"/>
      <c r="AW27" s="239"/>
      <c r="AX27" s="239"/>
      <c r="AY27" s="239"/>
      <c r="AZ27" s="239"/>
      <c r="BA27" s="239"/>
      <c r="BB27" s="239"/>
      <c r="BC27" s="239"/>
      <c r="BD27" s="239"/>
      <c r="BE27" s="239"/>
      <c r="BF27" s="239"/>
      <c r="BG27" s="239"/>
      <c r="BH27" s="239"/>
      <c r="BI27" s="239"/>
      <c r="BJ27" s="239"/>
      <c r="BK27" s="239"/>
      <c r="BL27" s="240" t="s">
        <v>133</v>
      </c>
      <c r="BM27" s="240"/>
      <c r="BN27" s="240"/>
      <c r="BO27" s="240"/>
      <c r="BP27" s="220" t="s">
        <v>134</v>
      </c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41"/>
      <c r="CF27" s="220"/>
      <c r="CG27" s="220"/>
      <c r="CH27" s="220"/>
      <c r="CI27" s="220"/>
      <c r="CJ27" s="220"/>
      <c r="CL27" s="220"/>
      <c r="CM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30"/>
      <c r="DQ27" s="242" t="s">
        <v>135</v>
      </c>
      <c r="DR27" s="243"/>
      <c r="DS27" s="243"/>
      <c r="DT27" s="243"/>
      <c r="DU27" s="243"/>
      <c r="DV27" s="243"/>
      <c r="DW27" s="243"/>
      <c r="DX27" s="243"/>
      <c r="DY27" s="243"/>
      <c r="EB27" s="220"/>
      <c r="EC27" s="220"/>
      <c r="ED27" s="220"/>
      <c r="EE27" s="220"/>
      <c r="EF27" s="220"/>
      <c r="EG27" s="220"/>
      <c r="EH27" s="220"/>
      <c r="EI27" s="219"/>
      <c r="EJ27" s="219"/>
      <c r="EK27" s="219"/>
    </row>
    <row r="28" spans="2:141" s="202" customFormat="1" ht="28" customHeight="1" thickBot="1" x14ac:dyDescent="0.35">
      <c r="B28" s="647"/>
      <c r="C28" s="648"/>
      <c r="D28" s="648"/>
      <c r="E28" s="648"/>
      <c r="F28" s="648"/>
      <c r="G28" s="648"/>
      <c r="H28" s="648"/>
      <c r="I28" s="648"/>
      <c r="J28" s="648"/>
      <c r="K28" s="648"/>
      <c r="L28" s="649"/>
      <c r="Y28" s="244"/>
      <c r="Z28" s="244"/>
      <c r="AA28" s="244"/>
      <c r="AB28" s="244"/>
      <c r="AC28" s="244"/>
      <c r="AD28" s="244"/>
      <c r="AE28" s="244"/>
      <c r="AF28" s="244"/>
      <c r="AG28" s="244"/>
      <c r="AH28" s="244"/>
      <c r="AI28" s="244"/>
      <c r="AJ28" s="244"/>
      <c r="AK28" s="244"/>
      <c r="AL28" s="244"/>
      <c r="AM28" s="244"/>
      <c r="AN28" s="244"/>
      <c r="AO28" s="244"/>
      <c r="AP28" s="244"/>
      <c r="AQ28" s="244"/>
      <c r="AR28" s="244"/>
      <c r="AS28" s="244"/>
      <c r="AT28" s="244"/>
      <c r="AU28" s="244"/>
      <c r="AV28" s="244"/>
      <c r="AW28" s="244"/>
      <c r="AX28" s="244"/>
      <c r="AY28" s="244"/>
      <c r="AZ28" s="244"/>
      <c r="BA28" s="244"/>
      <c r="BB28" s="244"/>
      <c r="BC28" s="244"/>
      <c r="BD28" s="244"/>
      <c r="BE28" s="244"/>
      <c r="BF28" s="244"/>
      <c r="BG28" s="244"/>
      <c r="BH28" s="244"/>
      <c r="BI28" s="244"/>
      <c r="BJ28" s="244"/>
      <c r="BK28" s="244"/>
      <c r="BL28" s="244"/>
      <c r="BM28" s="244"/>
      <c r="BN28" s="244"/>
      <c r="BO28" s="244"/>
      <c r="BP28" s="244"/>
      <c r="BQ28" s="244"/>
      <c r="BR28" s="244"/>
      <c r="BS28" s="244"/>
      <c r="BT28" s="240" t="s">
        <v>133</v>
      </c>
      <c r="BU28" s="240"/>
      <c r="BV28" s="240"/>
      <c r="BW28" s="240"/>
      <c r="BX28" s="220" t="s">
        <v>136</v>
      </c>
      <c r="DQ28" s="245">
        <v>0</v>
      </c>
      <c r="DR28" s="246" t="s">
        <v>137</v>
      </c>
      <c r="DS28" s="247"/>
      <c r="DT28" s="247"/>
      <c r="DU28" s="247"/>
      <c r="DV28" s="247"/>
      <c r="DW28" s="248"/>
      <c r="DX28" s="248"/>
      <c r="DY28" s="249"/>
      <c r="EB28" s="220"/>
      <c r="EC28" s="220"/>
      <c r="ED28" s="220"/>
      <c r="EE28" s="220"/>
      <c r="EF28" s="220"/>
      <c r="EG28" s="220"/>
      <c r="EH28" s="220"/>
      <c r="EI28" s="219"/>
      <c r="EJ28" s="219"/>
      <c r="EK28" s="219"/>
    </row>
    <row r="29" spans="2:141" s="202" customFormat="1" ht="28" customHeight="1" thickTop="1" thickBot="1" x14ac:dyDescent="0.35">
      <c r="B29" s="647"/>
      <c r="C29" s="648"/>
      <c r="D29" s="648"/>
      <c r="E29" s="648"/>
      <c r="F29" s="648"/>
      <c r="G29" s="648"/>
      <c r="H29" s="648"/>
      <c r="I29" s="648"/>
      <c r="J29" s="648"/>
      <c r="K29" s="648"/>
      <c r="L29" s="649"/>
      <c r="BG29" s="250"/>
      <c r="BH29" s="220" t="s">
        <v>138</v>
      </c>
      <c r="DQ29" s="251">
        <v>1</v>
      </c>
      <c r="DR29" s="252" t="s">
        <v>139</v>
      </c>
      <c r="DS29" s="253"/>
      <c r="DT29" s="253"/>
      <c r="DU29" s="253"/>
      <c r="DV29" s="253"/>
      <c r="DW29" s="254"/>
      <c r="DX29" s="254"/>
      <c r="DY29" s="255"/>
      <c r="EB29" s="220"/>
      <c r="EC29" s="220"/>
      <c r="ED29" s="220"/>
      <c r="EE29" s="220"/>
      <c r="EF29" s="220"/>
      <c r="EG29" s="220"/>
      <c r="EH29" s="220"/>
    </row>
    <row r="30" spans="2:141" s="202" customFormat="1" ht="28" customHeight="1" thickTop="1" x14ac:dyDescent="0.3">
      <c r="B30" s="647"/>
      <c r="C30" s="648"/>
      <c r="D30" s="648"/>
      <c r="E30" s="648"/>
      <c r="F30" s="648"/>
      <c r="G30" s="648"/>
      <c r="H30" s="648"/>
      <c r="I30" s="648"/>
      <c r="J30" s="648"/>
      <c r="K30" s="648"/>
      <c r="L30" s="649"/>
      <c r="O30" s="220"/>
      <c r="DQ30" s="256">
        <v>2</v>
      </c>
      <c r="DR30" s="252" t="s">
        <v>140</v>
      </c>
      <c r="DS30" s="253"/>
      <c r="DT30" s="253"/>
      <c r="DU30" s="253"/>
      <c r="DV30" s="253"/>
      <c r="DW30" s="254"/>
      <c r="DX30" s="254"/>
      <c r="DY30" s="255"/>
      <c r="EB30" s="220"/>
      <c r="EC30" s="220"/>
      <c r="ED30" s="220"/>
    </row>
    <row r="31" spans="2:141" s="202" customFormat="1" ht="28" customHeight="1" x14ac:dyDescent="0.3">
      <c r="B31" s="647"/>
      <c r="C31" s="648"/>
      <c r="D31" s="648"/>
      <c r="E31" s="648"/>
      <c r="F31" s="648"/>
      <c r="G31" s="648"/>
      <c r="H31" s="648"/>
      <c r="I31" s="648"/>
      <c r="J31" s="648"/>
      <c r="K31" s="648"/>
      <c r="L31" s="649"/>
      <c r="O31" s="220"/>
      <c r="DQ31" s="257">
        <v>3</v>
      </c>
      <c r="DR31" s="252" t="s">
        <v>141</v>
      </c>
      <c r="DS31" s="253"/>
      <c r="DT31" s="253"/>
      <c r="DU31" s="253"/>
      <c r="DV31" s="253"/>
      <c r="DW31" s="254"/>
      <c r="DX31" s="254"/>
      <c r="DY31" s="255"/>
      <c r="EB31" s="220"/>
      <c r="EC31" s="220"/>
      <c r="ED31" s="220"/>
    </row>
    <row r="32" spans="2:141" s="202" customFormat="1" ht="28" customHeight="1" x14ac:dyDescent="0.15">
      <c r="B32" s="647"/>
      <c r="C32" s="648"/>
      <c r="D32" s="648"/>
      <c r="E32" s="648"/>
      <c r="F32" s="648"/>
      <c r="G32" s="648"/>
      <c r="H32" s="648"/>
      <c r="I32" s="648"/>
      <c r="J32" s="648"/>
      <c r="K32" s="648"/>
      <c r="L32" s="649"/>
      <c r="M32" s="220"/>
      <c r="N32" s="220"/>
      <c r="O32" s="220"/>
      <c r="DQ32" s="258">
        <v>4</v>
      </c>
      <c r="DR32" s="252" t="s">
        <v>142</v>
      </c>
      <c r="DS32" s="254"/>
      <c r="DT32" s="254"/>
      <c r="DU32" s="254"/>
      <c r="DV32" s="254"/>
      <c r="DW32" s="254"/>
      <c r="DX32" s="254"/>
      <c r="DY32" s="259"/>
      <c r="EB32" s="220"/>
      <c r="EC32" s="220"/>
      <c r="ED32" s="220"/>
    </row>
    <row r="33" spans="2:134" s="202" customFormat="1" ht="28" customHeight="1" x14ac:dyDescent="0.15">
      <c r="B33" s="647"/>
      <c r="C33" s="648"/>
      <c r="D33" s="648"/>
      <c r="E33" s="648"/>
      <c r="F33" s="648"/>
      <c r="G33" s="648"/>
      <c r="H33" s="648"/>
      <c r="I33" s="648"/>
      <c r="J33" s="648"/>
      <c r="K33" s="648"/>
      <c r="L33" s="649"/>
      <c r="DQ33" s="260">
        <v>5</v>
      </c>
      <c r="DR33" s="252" t="s">
        <v>143</v>
      </c>
      <c r="DS33" s="254"/>
      <c r="DT33" s="254"/>
      <c r="DU33" s="254"/>
      <c r="DV33" s="254"/>
      <c r="DW33" s="254"/>
      <c r="DX33" s="254"/>
      <c r="DY33" s="261"/>
      <c r="EB33" s="220"/>
      <c r="EC33" s="220"/>
      <c r="ED33" s="220"/>
    </row>
    <row r="34" spans="2:134" s="202" customFormat="1" ht="28" customHeight="1" x14ac:dyDescent="0.3">
      <c r="B34" s="647"/>
      <c r="C34" s="648"/>
      <c r="D34" s="648"/>
      <c r="E34" s="648"/>
      <c r="F34" s="648"/>
      <c r="G34" s="648"/>
      <c r="H34" s="648"/>
      <c r="I34" s="648"/>
      <c r="J34" s="648"/>
      <c r="K34" s="648"/>
      <c r="L34" s="649"/>
      <c r="DQ34" s="262">
        <v>6</v>
      </c>
      <c r="DR34" s="252" t="s">
        <v>144</v>
      </c>
      <c r="DS34" s="253"/>
      <c r="DT34" s="253"/>
      <c r="DU34" s="253"/>
      <c r="DV34" s="253"/>
      <c r="DW34" s="254"/>
      <c r="DX34" s="254"/>
      <c r="DY34" s="255"/>
      <c r="EB34" s="220"/>
      <c r="EC34" s="220"/>
      <c r="ED34" s="220"/>
    </row>
    <row r="35" spans="2:134" s="202" customFormat="1" ht="28" customHeight="1" x14ac:dyDescent="0.3">
      <c r="B35" s="635"/>
      <c r="C35" s="636"/>
      <c r="D35" s="636"/>
      <c r="E35" s="636"/>
      <c r="F35" s="636"/>
      <c r="G35" s="636"/>
      <c r="H35" s="636"/>
      <c r="I35" s="636"/>
      <c r="J35" s="636"/>
      <c r="K35" s="636"/>
      <c r="L35" s="637"/>
      <c r="DQ35" s="263">
        <v>7</v>
      </c>
      <c r="DR35" s="252" t="s">
        <v>145</v>
      </c>
      <c r="DS35" s="253"/>
      <c r="DT35" s="253"/>
      <c r="DU35" s="253"/>
      <c r="DV35" s="253"/>
      <c r="DW35" s="254"/>
      <c r="DX35" s="254"/>
      <c r="DY35" s="255"/>
      <c r="EB35" s="220"/>
      <c r="EC35" s="220"/>
      <c r="ED35" s="220"/>
    </row>
    <row r="36" spans="2:134" s="202" customFormat="1" ht="28" customHeight="1" x14ac:dyDescent="0.3">
      <c r="B36" s="220"/>
      <c r="C36" s="220"/>
      <c r="D36" s="220"/>
      <c r="E36" s="220"/>
      <c r="F36" s="220"/>
      <c r="G36" s="220"/>
      <c r="H36" s="220"/>
      <c r="I36" s="220"/>
      <c r="DQ36" s="264">
        <v>8</v>
      </c>
      <c r="DR36" s="252" t="s">
        <v>146</v>
      </c>
      <c r="DS36" s="253"/>
      <c r="DT36" s="253"/>
      <c r="DU36" s="253"/>
      <c r="DV36" s="253"/>
      <c r="DW36" s="254"/>
      <c r="DX36" s="254"/>
      <c r="DY36" s="255"/>
      <c r="EB36" s="220"/>
      <c r="EC36" s="220"/>
      <c r="ED36" s="220"/>
    </row>
    <row r="37" spans="2:134" s="202" customFormat="1" ht="28" customHeight="1" x14ac:dyDescent="0.3">
      <c r="B37" s="265" t="s">
        <v>147</v>
      </c>
      <c r="C37" s="266"/>
      <c r="D37" s="266"/>
      <c r="E37" s="266"/>
      <c r="F37" s="266"/>
      <c r="G37" s="266"/>
      <c r="H37" s="266"/>
      <c r="I37" s="266"/>
      <c r="J37" s="266"/>
      <c r="K37" s="266"/>
      <c r="L37" s="266"/>
      <c r="M37" s="266"/>
      <c r="N37" s="266"/>
      <c r="O37" s="267"/>
      <c r="DQ37" s="268">
        <v>9</v>
      </c>
      <c r="DR37" s="252" t="s">
        <v>148</v>
      </c>
      <c r="DS37" s="253"/>
      <c r="DT37" s="253"/>
      <c r="DU37" s="253"/>
      <c r="DV37" s="253"/>
      <c r="DW37" s="254"/>
      <c r="DX37" s="254"/>
      <c r="DY37" s="255"/>
      <c r="EB37" s="220"/>
      <c r="EC37" s="220"/>
      <c r="ED37" s="220"/>
    </row>
    <row r="38" spans="2:134" s="202" customFormat="1" ht="28" customHeight="1" x14ac:dyDescent="0.3">
      <c r="B38" s="269" t="s">
        <v>149</v>
      </c>
      <c r="C38" s="270"/>
      <c r="D38" s="270"/>
      <c r="E38" s="270"/>
      <c r="F38" s="270"/>
      <c r="G38" s="270"/>
      <c r="H38" s="270"/>
      <c r="I38" s="271" t="s">
        <v>150</v>
      </c>
      <c r="J38" s="271"/>
      <c r="K38" s="271"/>
      <c r="L38" s="271" t="s">
        <v>151</v>
      </c>
      <c r="M38" s="271"/>
      <c r="N38" s="271"/>
      <c r="O38" s="272"/>
      <c r="DQ38" s="273">
        <v>10</v>
      </c>
      <c r="DR38" s="252" t="s">
        <v>152</v>
      </c>
      <c r="DS38" s="253"/>
      <c r="DT38" s="253"/>
      <c r="DU38" s="253"/>
      <c r="DV38" s="253"/>
      <c r="DW38" s="254"/>
      <c r="DX38" s="254"/>
      <c r="DY38" s="255"/>
      <c r="EB38" s="220"/>
      <c r="EC38" s="220"/>
      <c r="ED38" s="220"/>
    </row>
    <row r="39" spans="2:134" s="202" customFormat="1" ht="28" customHeight="1" x14ac:dyDescent="0.3">
      <c r="B39" s="274"/>
      <c r="C39" s="275"/>
      <c r="D39" s="275"/>
      <c r="E39" s="275"/>
      <c r="F39" s="275"/>
      <c r="G39" s="275"/>
      <c r="H39" s="275"/>
      <c r="I39" s="276"/>
      <c r="J39" s="277"/>
      <c r="K39" s="277"/>
      <c r="L39" s="638"/>
      <c r="M39" s="639"/>
      <c r="N39" s="639"/>
      <c r="O39" s="640"/>
      <c r="DQ39" s="278">
        <v>11</v>
      </c>
      <c r="DR39" s="252" t="s">
        <v>153</v>
      </c>
      <c r="DS39" s="253"/>
      <c r="DT39" s="253"/>
      <c r="DU39" s="253"/>
      <c r="DV39" s="253"/>
      <c r="DW39" s="254"/>
      <c r="DX39" s="254"/>
      <c r="DY39" s="255"/>
      <c r="EB39" s="220"/>
      <c r="EC39" s="220"/>
      <c r="ED39" s="220"/>
    </row>
    <row r="40" spans="2:134" s="202" customFormat="1" ht="28" customHeight="1" thickBot="1" x14ac:dyDescent="0.35">
      <c r="B40" s="274"/>
      <c r="C40" s="275"/>
      <c r="D40" s="275"/>
      <c r="E40" s="275"/>
      <c r="F40" s="275"/>
      <c r="G40" s="275"/>
      <c r="H40" s="275"/>
      <c r="I40" s="276"/>
      <c r="J40" s="277"/>
      <c r="K40" s="279"/>
      <c r="L40" s="641"/>
      <c r="M40" s="642"/>
      <c r="N40" s="642"/>
      <c r="O40" s="643"/>
      <c r="BY40" s="220"/>
      <c r="BZ40" s="220"/>
      <c r="CA40" s="220"/>
      <c r="CB40" s="220"/>
      <c r="CC40" s="220"/>
      <c r="CD40" s="220"/>
      <c r="CE40" s="241"/>
      <c r="CG40" s="220"/>
      <c r="CH40" s="220"/>
      <c r="CI40" s="220"/>
      <c r="CJ40" s="220"/>
      <c r="CL40" s="220"/>
      <c r="CM40" s="220"/>
      <c r="DB40" s="220"/>
      <c r="DC40" s="220"/>
      <c r="DD40" s="220"/>
      <c r="DE40" s="220"/>
      <c r="DF40" s="220"/>
      <c r="DG40" s="220"/>
      <c r="DH40" s="220"/>
      <c r="DI40" s="220"/>
      <c r="DJ40" s="220"/>
      <c r="DK40" s="220"/>
      <c r="DL40" s="220"/>
      <c r="DM40" s="230"/>
      <c r="DQ40" s="280">
        <v>12</v>
      </c>
      <c r="DR40" s="252" t="s">
        <v>154</v>
      </c>
      <c r="DS40" s="253"/>
      <c r="DT40" s="253"/>
      <c r="DU40" s="253"/>
      <c r="DV40" s="253"/>
      <c r="DW40" s="254"/>
      <c r="DX40" s="254"/>
      <c r="DY40" s="255"/>
      <c r="DZ40" s="220"/>
      <c r="EA40" s="220"/>
      <c r="EB40" s="220"/>
      <c r="EC40" s="220"/>
      <c r="ED40" s="220"/>
    </row>
    <row r="41" spans="2:134" s="202" customFormat="1" ht="28" customHeight="1" x14ac:dyDescent="0.3">
      <c r="B41" s="274"/>
      <c r="C41" s="275"/>
      <c r="D41" s="275"/>
      <c r="E41" s="275"/>
      <c r="F41" s="275"/>
      <c r="G41" s="275"/>
      <c r="H41" s="275"/>
      <c r="I41" s="276"/>
      <c r="J41" s="277"/>
      <c r="K41" s="279"/>
      <c r="L41" s="630"/>
      <c r="M41" s="631"/>
      <c r="N41" s="631"/>
      <c r="O41" s="632"/>
      <c r="BN41" s="220"/>
      <c r="BO41" s="220"/>
      <c r="BP41" s="220"/>
      <c r="BQ41" s="220"/>
      <c r="BR41" s="220"/>
      <c r="BS41" s="220"/>
      <c r="BT41" s="220"/>
      <c r="BU41" s="220"/>
      <c r="BV41" s="220"/>
      <c r="BW41" s="220"/>
      <c r="BX41" s="220"/>
      <c r="BY41" s="220"/>
      <c r="BZ41" s="220"/>
      <c r="CA41" s="220"/>
      <c r="CB41" s="220"/>
      <c r="CC41" s="220"/>
      <c r="CE41" s="241"/>
      <c r="CF41" s="644" t="s">
        <v>155</v>
      </c>
      <c r="CG41" s="220"/>
      <c r="CH41" s="220"/>
      <c r="CI41" s="241"/>
      <c r="CJ41" s="220"/>
      <c r="CL41" s="644" t="s">
        <v>156</v>
      </c>
      <c r="CM41" s="220"/>
      <c r="DB41" s="220"/>
      <c r="DC41" s="220"/>
      <c r="DD41" s="220"/>
      <c r="DE41" s="220"/>
      <c r="DF41" s="220"/>
      <c r="DG41" s="220"/>
      <c r="DH41" s="220"/>
      <c r="DI41" s="220"/>
      <c r="DJ41" s="220"/>
      <c r="DK41" s="220"/>
      <c r="DL41" s="220"/>
      <c r="DM41" s="230"/>
      <c r="DQ41" s="281" t="s">
        <v>157</v>
      </c>
      <c r="DR41" s="282" t="s">
        <v>158</v>
      </c>
      <c r="DS41" s="283"/>
      <c r="DT41" s="283"/>
      <c r="DU41" s="283"/>
      <c r="DV41" s="283"/>
      <c r="DW41" s="284"/>
      <c r="DX41" s="284"/>
      <c r="DY41" s="285"/>
      <c r="DZ41" s="220"/>
      <c r="EA41" s="220"/>
      <c r="EB41" s="220"/>
      <c r="EC41" s="220"/>
      <c r="ED41" s="220"/>
    </row>
    <row r="42" spans="2:134" s="202" customFormat="1" ht="28" customHeight="1" x14ac:dyDescent="0.15">
      <c r="B42" s="274"/>
      <c r="C42" s="275"/>
      <c r="D42" s="275"/>
      <c r="E42" s="275"/>
      <c r="F42" s="275"/>
      <c r="G42" s="275"/>
      <c r="H42" s="275"/>
      <c r="I42" s="276"/>
      <c r="J42" s="277"/>
      <c r="K42" s="279"/>
      <c r="L42" s="630"/>
      <c r="M42" s="631"/>
      <c r="N42" s="631"/>
      <c r="O42" s="632"/>
      <c r="T42" s="286"/>
      <c r="U42" s="286"/>
      <c r="V42" s="286"/>
      <c r="W42" s="286"/>
      <c r="X42" s="220" t="s">
        <v>159</v>
      </c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220"/>
      <c r="BY42" s="220"/>
      <c r="BZ42" s="220"/>
      <c r="CA42" s="220"/>
      <c r="CC42" s="220"/>
      <c r="CE42" s="241"/>
      <c r="CF42" s="645"/>
      <c r="CG42" s="220"/>
      <c r="CH42" s="220"/>
      <c r="CI42" s="241"/>
      <c r="CL42" s="645"/>
      <c r="CM42" s="220"/>
      <c r="DB42" s="220"/>
      <c r="DC42" s="220"/>
      <c r="DD42" s="220"/>
      <c r="DE42" s="220"/>
      <c r="DF42" s="220"/>
      <c r="DG42" s="220"/>
      <c r="DH42" s="220"/>
      <c r="DI42" s="220"/>
      <c r="DJ42" s="220"/>
      <c r="DK42" s="220"/>
      <c r="DL42" s="220"/>
      <c r="DM42" s="220"/>
      <c r="DQ42" s="220"/>
      <c r="DR42" s="220"/>
      <c r="DS42" s="220"/>
      <c r="DT42" s="220"/>
      <c r="DU42" s="220"/>
      <c r="DV42" s="220"/>
      <c r="DW42" s="220"/>
      <c r="DX42" s="220"/>
      <c r="DY42" s="220"/>
      <c r="DZ42" s="220"/>
      <c r="EA42" s="220"/>
      <c r="EB42" s="220"/>
      <c r="EC42" s="220"/>
      <c r="ED42" s="220"/>
    </row>
    <row r="43" spans="2:134" s="202" customFormat="1" ht="28" customHeight="1" thickBot="1" x14ac:dyDescent="0.35">
      <c r="B43" s="274"/>
      <c r="C43" s="275"/>
      <c r="D43" s="275"/>
      <c r="E43" s="275"/>
      <c r="F43" s="275"/>
      <c r="G43" s="275"/>
      <c r="H43" s="275"/>
      <c r="I43" s="276"/>
      <c r="J43" s="277"/>
      <c r="K43" s="279"/>
      <c r="L43" s="630"/>
      <c r="M43" s="631"/>
      <c r="N43" s="631"/>
      <c r="O43" s="632"/>
      <c r="X43" s="287"/>
      <c r="Y43" s="287"/>
      <c r="Z43" s="287"/>
      <c r="AA43" s="220" t="s">
        <v>160</v>
      </c>
      <c r="AU43" s="220"/>
      <c r="AV43" s="220"/>
      <c r="AW43" s="220"/>
      <c r="AX43" s="220"/>
      <c r="AY43" s="220"/>
      <c r="AZ43" s="220"/>
      <c r="BA43" s="220"/>
      <c r="BB43" s="220"/>
      <c r="BC43" s="220"/>
      <c r="BD43" s="220"/>
      <c r="BE43" s="220"/>
      <c r="BF43" s="220"/>
      <c r="BG43" s="220"/>
      <c r="BH43" s="220"/>
      <c r="BI43" s="220"/>
      <c r="BJ43" s="220"/>
      <c r="BK43" s="220"/>
      <c r="BL43" s="220"/>
      <c r="BM43" s="220"/>
      <c r="BN43" s="220"/>
      <c r="BO43" s="220"/>
      <c r="BP43" s="220"/>
      <c r="BQ43" s="220"/>
      <c r="BR43" s="220"/>
      <c r="BS43" s="288"/>
      <c r="BT43" s="220"/>
      <c r="BU43" s="220"/>
      <c r="BV43" s="220"/>
      <c r="BW43" s="220"/>
      <c r="BX43" s="220"/>
      <c r="BY43" s="220"/>
      <c r="BZ43" s="220"/>
      <c r="CA43" s="220"/>
      <c r="CC43" s="220"/>
      <c r="CE43" s="241"/>
      <c r="CF43" s="645"/>
      <c r="CG43" s="220"/>
      <c r="CH43" s="220"/>
      <c r="CI43" s="241"/>
      <c r="CL43" s="645"/>
      <c r="CM43" s="220"/>
      <c r="DI43" s="220"/>
      <c r="DJ43" s="220"/>
      <c r="DK43" s="220"/>
      <c r="DL43" s="220"/>
      <c r="DM43" s="220"/>
      <c r="DQ43" s="242" t="s">
        <v>135</v>
      </c>
      <c r="DR43" s="243"/>
      <c r="DS43" s="243"/>
      <c r="DT43" s="243"/>
      <c r="DU43" s="243"/>
      <c r="DV43" s="243"/>
      <c r="DW43" s="243"/>
      <c r="DX43" s="243"/>
      <c r="DY43" s="243"/>
      <c r="DZ43" s="220"/>
      <c r="EA43" s="220"/>
    </row>
    <row r="44" spans="2:134" s="202" customFormat="1" ht="28" customHeight="1" thickBot="1" x14ac:dyDescent="0.35">
      <c r="B44" s="274"/>
      <c r="C44" s="275"/>
      <c r="D44" s="275"/>
      <c r="E44" s="275"/>
      <c r="F44" s="275"/>
      <c r="G44" s="275"/>
      <c r="H44" s="275"/>
      <c r="I44" s="276"/>
      <c r="J44" s="277"/>
      <c r="K44" s="279"/>
      <c r="L44" s="630"/>
      <c r="M44" s="631"/>
      <c r="N44" s="631"/>
      <c r="O44" s="632"/>
      <c r="AA44" s="289"/>
      <c r="AB44" s="289"/>
      <c r="AC44" s="220" t="s">
        <v>161</v>
      </c>
      <c r="BD44" s="220"/>
      <c r="BE44" s="220"/>
      <c r="BF44" s="220"/>
      <c r="BG44" s="220"/>
      <c r="BH44" s="220"/>
      <c r="BI44" s="220"/>
      <c r="BJ44" s="220"/>
      <c r="BK44" s="220"/>
      <c r="BL44" s="220"/>
      <c r="BM44" s="220"/>
      <c r="BN44" s="220"/>
      <c r="BO44" s="220"/>
      <c r="BP44" s="220"/>
      <c r="BQ44" s="220"/>
      <c r="BR44" s="220"/>
      <c r="BS44" s="288"/>
      <c r="BT44" s="220"/>
      <c r="BU44" s="220"/>
      <c r="BV44" s="220"/>
      <c r="BW44" s="220"/>
      <c r="BX44" s="220"/>
      <c r="BY44" s="220"/>
      <c r="BZ44" s="220"/>
      <c r="CA44" s="220"/>
      <c r="CC44" s="220"/>
      <c r="CE44" s="241"/>
      <c r="CF44" s="645"/>
      <c r="CG44" s="220"/>
      <c r="CH44" s="220"/>
      <c r="CI44" s="241"/>
      <c r="CL44" s="645"/>
      <c r="CM44" s="220"/>
      <c r="DI44" s="220"/>
      <c r="DJ44" s="220"/>
      <c r="DK44" s="220"/>
      <c r="DL44" s="220"/>
      <c r="DM44" s="220"/>
      <c r="DQ44" s="245">
        <v>0</v>
      </c>
      <c r="DR44" s="246" t="s">
        <v>137</v>
      </c>
      <c r="DS44" s="247"/>
      <c r="DT44" s="247"/>
      <c r="DU44" s="247"/>
      <c r="DV44" s="247"/>
      <c r="DW44" s="248"/>
      <c r="DX44" s="248"/>
      <c r="DY44" s="249"/>
      <c r="DZ44" s="220"/>
      <c r="EA44" s="220"/>
    </row>
    <row r="45" spans="2:134" s="202" customFormat="1" ht="28" customHeight="1" x14ac:dyDescent="0.3">
      <c r="B45" s="274"/>
      <c r="C45" s="275"/>
      <c r="D45" s="275"/>
      <c r="E45" s="275"/>
      <c r="F45" s="275"/>
      <c r="G45" s="275"/>
      <c r="H45" s="275"/>
      <c r="I45" s="276"/>
      <c r="J45" s="277"/>
      <c r="K45" s="279"/>
      <c r="L45" s="630"/>
      <c r="M45" s="631"/>
      <c r="N45" s="631"/>
      <c r="O45" s="632"/>
      <c r="S45" s="220"/>
      <c r="T45" s="220"/>
      <c r="U45" s="220"/>
      <c r="V45" s="220"/>
      <c r="W45" s="220"/>
      <c r="X45" s="220"/>
      <c r="Y45" s="220"/>
      <c r="Z45" s="220"/>
      <c r="AA45" s="220"/>
      <c r="AB45" s="290"/>
      <c r="AC45" s="290"/>
      <c r="AD45" s="290"/>
      <c r="AE45" s="220" t="s">
        <v>162</v>
      </c>
      <c r="AF45" s="220"/>
      <c r="AG45" s="220"/>
      <c r="AH45" s="220"/>
      <c r="AI45" s="220"/>
      <c r="AJ45" s="220"/>
      <c r="AK45" s="220"/>
      <c r="AL45" s="220"/>
      <c r="BD45" s="220"/>
      <c r="BE45" s="220"/>
      <c r="BF45" s="220"/>
      <c r="BG45" s="220"/>
      <c r="BH45" s="220"/>
      <c r="BI45" s="220"/>
      <c r="BJ45" s="220"/>
      <c r="BK45" s="220"/>
      <c r="BL45" s="220"/>
      <c r="BM45" s="220"/>
      <c r="BN45" s="220"/>
      <c r="BO45" s="220"/>
      <c r="BP45" s="220"/>
      <c r="BQ45" s="220"/>
      <c r="BR45" s="220"/>
      <c r="BS45" s="288"/>
      <c r="BT45" s="220"/>
      <c r="BU45" s="220"/>
      <c r="BV45" s="220"/>
      <c r="BW45" s="220"/>
      <c r="BX45" s="220"/>
      <c r="BY45" s="220"/>
      <c r="BZ45" s="220"/>
      <c r="CA45" s="220"/>
      <c r="CC45" s="220"/>
      <c r="CE45" s="241"/>
      <c r="CF45" s="645"/>
      <c r="CG45" s="220"/>
      <c r="CH45" s="220"/>
      <c r="CI45" s="241"/>
      <c r="CL45" s="645"/>
      <c r="CM45" s="220"/>
      <c r="DI45" s="220"/>
      <c r="DJ45" s="220"/>
      <c r="DK45" s="220"/>
      <c r="DL45" s="220"/>
      <c r="DM45" s="220"/>
      <c r="DQ45" s="251">
        <v>1</v>
      </c>
      <c r="DR45" s="252" t="s">
        <v>163</v>
      </c>
      <c r="DS45" s="253"/>
      <c r="DT45" s="253"/>
      <c r="DU45" s="253"/>
      <c r="DV45" s="253"/>
      <c r="DW45" s="254"/>
      <c r="DX45" s="254"/>
      <c r="DY45" s="255"/>
      <c r="DZ45" s="220"/>
      <c r="EA45" s="220"/>
    </row>
    <row r="46" spans="2:134" s="202" customFormat="1" ht="28" customHeight="1" x14ac:dyDescent="0.3">
      <c r="B46" s="274"/>
      <c r="C46" s="275"/>
      <c r="D46" s="275"/>
      <c r="E46" s="275"/>
      <c r="F46" s="275"/>
      <c r="G46" s="275"/>
      <c r="H46" s="275"/>
      <c r="I46" s="276"/>
      <c r="J46" s="277"/>
      <c r="K46" s="279"/>
      <c r="L46" s="630"/>
      <c r="M46" s="631"/>
      <c r="N46" s="631"/>
      <c r="O46" s="632"/>
      <c r="S46" s="220"/>
      <c r="T46" s="220"/>
      <c r="U46" s="220"/>
      <c r="V46" s="220"/>
      <c r="W46" s="220"/>
      <c r="X46" s="220"/>
      <c r="Y46" s="220"/>
      <c r="Z46" s="220"/>
      <c r="AB46" s="220"/>
      <c r="AC46" s="291"/>
      <c r="AD46" s="291"/>
      <c r="AE46" s="291"/>
      <c r="AF46" s="220" t="s">
        <v>164</v>
      </c>
      <c r="AR46" s="220"/>
      <c r="AS46" s="220"/>
      <c r="AT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88"/>
      <c r="BT46" s="220"/>
      <c r="BU46" s="220"/>
      <c r="BV46" s="220"/>
      <c r="BW46" s="220"/>
      <c r="BX46" s="220"/>
      <c r="BY46" s="220"/>
      <c r="BZ46" s="220"/>
      <c r="CA46" s="220"/>
      <c r="CC46" s="220"/>
      <c r="CE46" s="241"/>
      <c r="CF46" s="645"/>
      <c r="CG46" s="220"/>
      <c r="CH46" s="220"/>
      <c r="CI46" s="241"/>
      <c r="CL46" s="645"/>
      <c r="CM46" s="220"/>
      <c r="DI46" s="220"/>
      <c r="DJ46" s="220"/>
      <c r="DK46" s="220"/>
      <c r="DL46" s="220"/>
      <c r="DQ46" s="256">
        <v>2</v>
      </c>
      <c r="DR46" s="252" t="s">
        <v>165</v>
      </c>
      <c r="DS46" s="253"/>
      <c r="DT46" s="253"/>
      <c r="DU46" s="253"/>
      <c r="DV46" s="253"/>
      <c r="DW46" s="254"/>
      <c r="DX46" s="254"/>
      <c r="DY46" s="255"/>
      <c r="DZ46" s="220"/>
      <c r="EA46" s="220"/>
    </row>
    <row r="47" spans="2:134" s="202" customFormat="1" ht="28" customHeight="1" x14ac:dyDescent="0.3">
      <c r="B47" s="274"/>
      <c r="C47" s="275"/>
      <c r="D47" s="275"/>
      <c r="E47" s="275"/>
      <c r="F47" s="275"/>
      <c r="G47" s="275"/>
      <c r="H47" s="275"/>
      <c r="I47" s="276"/>
      <c r="J47" s="277"/>
      <c r="K47" s="279"/>
      <c r="L47" s="630"/>
      <c r="M47" s="631"/>
      <c r="N47" s="631"/>
      <c r="O47" s="632"/>
      <c r="U47" s="220"/>
      <c r="V47" s="220"/>
      <c r="W47" s="220"/>
      <c r="X47" s="220"/>
      <c r="Y47" s="220"/>
      <c r="Z47" s="220"/>
      <c r="AA47" s="220"/>
      <c r="AB47" s="220"/>
      <c r="AC47" s="220"/>
      <c r="AD47" s="220"/>
      <c r="AE47" s="292"/>
      <c r="AF47" s="292"/>
      <c r="AG47" s="292"/>
      <c r="AH47" s="220" t="s">
        <v>166</v>
      </c>
      <c r="AI47" s="220"/>
      <c r="AJ47" s="220"/>
      <c r="AK47" s="220"/>
      <c r="AL47" s="220"/>
      <c r="AU47" s="220"/>
      <c r="AV47" s="220"/>
      <c r="AW47" s="220"/>
      <c r="AX47" s="220"/>
      <c r="BD47" s="220"/>
      <c r="BE47" s="220"/>
      <c r="BF47" s="220"/>
      <c r="BG47" s="220"/>
      <c r="BH47" s="220"/>
      <c r="BI47" s="220"/>
      <c r="BJ47" s="220"/>
      <c r="BK47" s="220"/>
      <c r="BL47" s="220"/>
      <c r="BM47" s="220"/>
      <c r="BN47" s="220"/>
      <c r="BO47" s="220"/>
      <c r="BP47" s="220"/>
      <c r="BQ47" s="220"/>
      <c r="BR47" s="220"/>
      <c r="BS47" s="288"/>
      <c r="BT47" s="220"/>
      <c r="BU47" s="220"/>
      <c r="BV47" s="220"/>
      <c r="BW47" s="220"/>
      <c r="BX47" s="220"/>
      <c r="BY47" s="220"/>
      <c r="BZ47" s="220"/>
      <c r="CA47" s="220"/>
      <c r="CC47" s="220"/>
      <c r="CE47" s="241"/>
      <c r="CF47" s="645"/>
      <c r="CG47" s="220"/>
      <c r="CH47" s="220"/>
      <c r="CI47" s="241"/>
      <c r="CL47" s="645"/>
      <c r="CM47" s="220"/>
      <c r="DI47" s="220"/>
      <c r="DJ47" s="220"/>
      <c r="DK47" s="220"/>
      <c r="DL47" s="220"/>
      <c r="DQ47" s="257">
        <v>3</v>
      </c>
      <c r="DR47" s="252" t="s">
        <v>167</v>
      </c>
      <c r="DS47" s="253"/>
      <c r="DT47" s="253"/>
      <c r="DU47" s="253"/>
      <c r="DV47" s="253"/>
      <c r="DW47" s="254"/>
      <c r="DX47" s="254"/>
      <c r="DY47" s="255"/>
      <c r="DZ47" s="220"/>
      <c r="EA47" s="220"/>
    </row>
    <row r="48" spans="2:134" s="202" customFormat="1" ht="28" customHeight="1" thickBot="1" x14ac:dyDescent="0.2">
      <c r="B48" s="274"/>
      <c r="C48" s="275"/>
      <c r="D48" s="275"/>
      <c r="E48" s="275"/>
      <c r="F48" s="275"/>
      <c r="G48" s="275"/>
      <c r="H48" s="275"/>
      <c r="I48" s="276"/>
      <c r="J48" s="277"/>
      <c r="K48" s="279"/>
      <c r="L48" s="630"/>
      <c r="M48" s="631"/>
      <c r="N48" s="631"/>
      <c r="O48" s="632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93"/>
      <c r="AG48" s="294"/>
      <c r="AH48" s="294"/>
      <c r="AI48" s="294"/>
      <c r="AJ48" s="294"/>
      <c r="AK48" s="295"/>
      <c r="AL48" s="220" t="s">
        <v>168</v>
      </c>
      <c r="AM48" s="220"/>
      <c r="AN48" s="220"/>
      <c r="AO48" s="220"/>
      <c r="AP48" s="220"/>
      <c r="AQ48" s="220"/>
      <c r="AR48" s="220"/>
      <c r="AS48" s="220"/>
      <c r="AT48" s="220"/>
      <c r="AV48" s="220"/>
      <c r="AW48" s="220"/>
      <c r="AX48" s="220"/>
      <c r="AY48" s="220"/>
      <c r="AZ48" s="220"/>
      <c r="BA48" s="220"/>
      <c r="BB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88"/>
      <c r="BT48" s="220"/>
      <c r="BU48" s="220"/>
      <c r="BV48" s="220"/>
      <c r="BW48" s="220"/>
      <c r="BX48" s="220"/>
      <c r="BY48" s="220"/>
      <c r="BZ48" s="220"/>
      <c r="CA48" s="220"/>
      <c r="CC48" s="220"/>
      <c r="CE48" s="241"/>
      <c r="CF48" s="646"/>
      <c r="CG48" s="220"/>
      <c r="CH48" s="220"/>
      <c r="CI48" s="241"/>
      <c r="CL48" s="646"/>
      <c r="CM48" s="220"/>
      <c r="DI48" s="220"/>
      <c r="DJ48" s="220"/>
      <c r="DK48" s="220"/>
      <c r="DL48" s="220"/>
      <c r="DQ48" s="258">
        <v>4</v>
      </c>
      <c r="DR48" s="252" t="s">
        <v>169</v>
      </c>
      <c r="DS48" s="220"/>
      <c r="DT48" s="220"/>
      <c r="DU48" s="220"/>
      <c r="DV48" s="220"/>
      <c r="DW48" s="254"/>
      <c r="DX48" s="254"/>
      <c r="DY48" s="259"/>
      <c r="DZ48" s="220"/>
      <c r="EA48" s="220"/>
    </row>
    <row r="49" spans="2:145" s="202" customFormat="1" ht="28" customHeight="1" x14ac:dyDescent="0.15">
      <c r="B49" s="274"/>
      <c r="C49" s="275"/>
      <c r="D49" s="275"/>
      <c r="E49" s="275"/>
      <c r="F49" s="275"/>
      <c r="G49" s="275"/>
      <c r="H49" s="275"/>
      <c r="I49" s="276"/>
      <c r="J49" s="277"/>
      <c r="K49" s="279"/>
      <c r="L49" s="630"/>
      <c r="M49" s="631"/>
      <c r="N49" s="631"/>
      <c r="O49" s="632"/>
      <c r="S49" s="220"/>
      <c r="T49" s="220"/>
      <c r="U49" s="220"/>
      <c r="V49" s="220"/>
      <c r="W49" s="220"/>
      <c r="X49" s="220"/>
      <c r="Y49" s="220"/>
      <c r="Z49" s="220"/>
      <c r="AA49" s="220"/>
      <c r="AB49" s="220"/>
      <c r="AC49" s="220"/>
      <c r="AD49" s="220"/>
      <c r="AE49" s="220"/>
      <c r="AF49" s="220"/>
      <c r="AG49" s="220"/>
      <c r="AH49" s="220"/>
      <c r="AI49" s="296"/>
      <c r="AJ49" s="297"/>
      <c r="AK49" s="298"/>
      <c r="AL49" s="220" t="s">
        <v>170</v>
      </c>
      <c r="AO49" s="220"/>
      <c r="AP49" s="220"/>
      <c r="AQ49" s="220"/>
      <c r="AU49" s="220"/>
      <c r="AV49" s="220"/>
      <c r="AW49" s="220"/>
      <c r="AX49" s="220"/>
      <c r="AY49" s="220"/>
      <c r="AZ49" s="220"/>
      <c r="BA49" s="220"/>
      <c r="BB49" s="230"/>
      <c r="BD49" s="220"/>
      <c r="BE49" s="220"/>
      <c r="BF49" s="220"/>
      <c r="BG49" s="220"/>
      <c r="BH49" s="220"/>
      <c r="BI49" s="220"/>
      <c r="BJ49" s="220"/>
      <c r="BK49" s="220"/>
      <c r="BL49" s="220"/>
      <c r="BM49" s="220"/>
      <c r="BN49" s="220"/>
      <c r="BO49" s="220"/>
      <c r="BP49" s="220"/>
      <c r="BQ49" s="220"/>
      <c r="BR49" s="220"/>
      <c r="BS49" s="299" t="s">
        <v>171</v>
      </c>
      <c r="BT49" s="300"/>
      <c r="BU49" s="300"/>
      <c r="BV49" s="300"/>
      <c r="BW49" s="300"/>
      <c r="BX49" s="300"/>
      <c r="BY49" s="300"/>
      <c r="BZ49" s="300"/>
      <c r="CC49" s="220"/>
      <c r="CD49" s="220"/>
      <c r="CE49" s="241"/>
      <c r="CG49" s="220"/>
      <c r="CH49" s="220"/>
      <c r="CI49" s="241"/>
      <c r="CM49" s="220"/>
      <c r="DI49" s="220"/>
      <c r="DJ49" s="220"/>
      <c r="DK49" s="220"/>
      <c r="DL49" s="220"/>
      <c r="DQ49" s="260">
        <v>5</v>
      </c>
      <c r="DR49" s="252" t="s">
        <v>172</v>
      </c>
      <c r="DS49" s="254"/>
      <c r="DT49" s="254"/>
      <c r="DU49" s="254"/>
      <c r="DV49" s="254"/>
      <c r="DW49" s="254"/>
      <c r="DX49" s="254"/>
      <c r="DY49" s="261"/>
      <c r="DZ49" s="220"/>
      <c r="EA49" s="220"/>
    </row>
    <row r="50" spans="2:145" s="202" customFormat="1" ht="28" customHeight="1" x14ac:dyDescent="0.3">
      <c r="B50" s="274"/>
      <c r="C50" s="275"/>
      <c r="D50" s="275"/>
      <c r="E50" s="275"/>
      <c r="F50" s="275"/>
      <c r="G50" s="275"/>
      <c r="H50" s="275"/>
      <c r="I50" s="276"/>
      <c r="J50" s="277"/>
      <c r="K50" s="279"/>
      <c r="L50" s="630"/>
      <c r="M50" s="631"/>
      <c r="N50" s="631"/>
      <c r="O50" s="632"/>
      <c r="S50" s="220"/>
      <c r="T50" s="220"/>
      <c r="U50" s="220"/>
      <c r="V50" s="220"/>
      <c r="W50" s="220"/>
      <c r="X50" s="220"/>
      <c r="Y50" s="220"/>
      <c r="Z50" s="220"/>
      <c r="AA50" s="220"/>
      <c r="AB50" s="220"/>
      <c r="AC50" s="220"/>
      <c r="AD50" s="220"/>
      <c r="AE50" s="220"/>
      <c r="AF50" s="220"/>
      <c r="AG50" s="220"/>
      <c r="AH50" s="220"/>
      <c r="AJ50" s="296"/>
      <c r="AK50" s="297"/>
      <c r="AL50" s="298"/>
      <c r="AM50" s="220" t="s">
        <v>170</v>
      </c>
      <c r="AO50" s="220"/>
      <c r="AP50" s="220"/>
      <c r="AQ50" s="220"/>
      <c r="AU50" s="220"/>
      <c r="AV50" s="220"/>
      <c r="CE50" s="241"/>
      <c r="CF50" s="220"/>
      <c r="CG50" s="220"/>
      <c r="CH50" s="220"/>
      <c r="CI50" s="241"/>
      <c r="CJ50" s="220"/>
      <c r="CK50" s="220"/>
      <c r="CL50" s="220"/>
      <c r="CM50" s="220"/>
      <c r="DI50" s="220"/>
      <c r="DJ50" s="220"/>
      <c r="DK50" s="220"/>
      <c r="DL50" s="220"/>
      <c r="DQ50" s="262">
        <v>6</v>
      </c>
      <c r="DR50" s="252" t="s">
        <v>173</v>
      </c>
      <c r="DS50" s="253"/>
      <c r="DT50" s="253"/>
      <c r="DU50" s="253"/>
      <c r="DV50" s="253"/>
      <c r="DW50" s="254"/>
      <c r="DX50" s="254"/>
      <c r="DY50" s="255"/>
      <c r="DZ50" s="220"/>
      <c r="EA50" s="220"/>
    </row>
    <row r="51" spans="2:145" s="202" customFormat="1" ht="28" customHeight="1" x14ac:dyDescent="0.3">
      <c r="B51" s="274"/>
      <c r="C51" s="275"/>
      <c r="D51" s="275"/>
      <c r="E51" s="275"/>
      <c r="F51" s="275"/>
      <c r="G51" s="275"/>
      <c r="H51" s="275"/>
      <c r="I51" s="276"/>
      <c r="J51" s="277"/>
      <c r="K51" s="279"/>
      <c r="L51" s="633"/>
      <c r="M51" s="633"/>
      <c r="N51" s="633"/>
      <c r="O51" s="634"/>
      <c r="S51" s="220"/>
      <c r="T51" s="220"/>
      <c r="U51" s="220"/>
      <c r="V51" s="220"/>
      <c r="W51" s="220"/>
      <c r="X51" s="220"/>
      <c r="Y51" s="220"/>
      <c r="Z51" s="220"/>
      <c r="AA51" s="220"/>
      <c r="AB51" s="220"/>
      <c r="AC51" s="220"/>
      <c r="AD51" s="220"/>
      <c r="AE51" s="220"/>
      <c r="AF51" s="220"/>
      <c r="AG51" s="220"/>
      <c r="AH51" s="220"/>
      <c r="AI51" s="220"/>
      <c r="AJ51" s="220"/>
      <c r="AL51" s="301" t="s">
        <v>174</v>
      </c>
      <c r="AM51" s="302"/>
      <c r="AN51" s="303"/>
      <c r="AO51" s="303"/>
      <c r="AP51" s="303"/>
      <c r="AQ51" s="220" t="s">
        <v>175</v>
      </c>
      <c r="AR51" s="220"/>
      <c r="AU51" s="220"/>
      <c r="AV51" s="220"/>
      <c r="CC51" s="220"/>
      <c r="CD51" s="220"/>
      <c r="CE51" s="241"/>
      <c r="CF51" s="220"/>
      <c r="CG51" s="220"/>
      <c r="CH51" s="220"/>
      <c r="CI51" s="241"/>
      <c r="CJ51" s="220"/>
      <c r="CK51" s="220"/>
      <c r="CL51" s="220"/>
      <c r="CM51" s="220"/>
      <c r="DB51" s="220"/>
      <c r="DC51" s="220"/>
      <c r="DD51" s="220"/>
      <c r="DE51" s="220"/>
      <c r="DI51" s="220"/>
      <c r="DJ51" s="220"/>
      <c r="DK51" s="220"/>
      <c r="DL51" s="220"/>
      <c r="DQ51" s="263">
        <v>7</v>
      </c>
      <c r="DR51" s="252" t="s">
        <v>176</v>
      </c>
      <c r="DS51" s="253"/>
      <c r="DT51" s="253"/>
      <c r="DU51" s="253"/>
      <c r="DV51" s="253"/>
      <c r="DW51" s="254"/>
      <c r="DX51" s="254"/>
      <c r="DY51" s="255"/>
      <c r="DZ51" s="220"/>
      <c r="EA51" s="220"/>
    </row>
    <row r="52" spans="2:145" s="202" customFormat="1" ht="28" customHeight="1" x14ac:dyDescent="0.3">
      <c r="B52" s="274"/>
      <c r="C52" s="275"/>
      <c r="D52" s="275"/>
      <c r="E52" s="275"/>
      <c r="F52" s="275"/>
      <c r="G52" s="275"/>
      <c r="H52" s="275"/>
      <c r="I52" s="276"/>
      <c r="J52" s="277"/>
      <c r="K52" s="279"/>
      <c r="L52" s="627"/>
      <c r="M52" s="627"/>
      <c r="N52" s="627"/>
      <c r="O52" s="628"/>
      <c r="S52" s="220"/>
      <c r="T52" s="220"/>
      <c r="U52" s="220"/>
      <c r="V52" s="220"/>
      <c r="W52" s="220"/>
      <c r="X52" s="220"/>
      <c r="Y52" s="220"/>
      <c r="Z52" s="220"/>
      <c r="AA52" s="220"/>
      <c r="AB52" s="220"/>
      <c r="AC52" s="220"/>
      <c r="AD52" s="220"/>
      <c r="AE52" s="220"/>
      <c r="AF52" s="220"/>
      <c r="AG52" s="220"/>
      <c r="AH52" s="220"/>
      <c r="AI52" s="220"/>
      <c r="AJ52" s="220"/>
      <c r="AK52" s="220"/>
      <c r="AL52" s="220"/>
      <c r="AM52" s="301" t="s">
        <v>174</v>
      </c>
      <c r="AN52" s="302"/>
      <c r="AO52" s="303"/>
      <c r="AP52" s="303"/>
      <c r="AQ52" s="303"/>
      <c r="AR52" s="220" t="s">
        <v>177</v>
      </c>
      <c r="AS52" s="220"/>
      <c r="AT52" s="220"/>
      <c r="AU52" s="220"/>
      <c r="AV52" s="220"/>
      <c r="CC52" s="220"/>
      <c r="CD52" s="220"/>
      <c r="CE52" s="241"/>
      <c r="CF52" s="220"/>
      <c r="CG52" s="220"/>
      <c r="CH52" s="220"/>
      <c r="CI52" s="241"/>
      <c r="CJ52" s="220"/>
      <c r="CK52" s="220"/>
      <c r="CL52" s="220"/>
      <c r="CM52" s="220"/>
      <c r="DB52" s="220"/>
      <c r="DC52" s="220"/>
      <c r="DD52" s="220"/>
      <c r="DE52" s="220"/>
      <c r="DF52" s="304"/>
      <c r="DG52" s="305"/>
      <c r="DH52" s="305"/>
      <c r="DI52" s="304"/>
      <c r="DJ52" s="305"/>
      <c r="DK52" s="305"/>
      <c r="DL52" s="220"/>
      <c r="DQ52" s="264">
        <v>8</v>
      </c>
      <c r="DR52" s="252" t="s">
        <v>178</v>
      </c>
      <c r="DS52" s="253"/>
      <c r="DT52" s="253"/>
      <c r="DU52" s="253"/>
      <c r="DV52" s="253"/>
      <c r="DW52" s="254"/>
      <c r="DX52" s="254"/>
      <c r="DY52" s="255"/>
      <c r="DZ52" s="220"/>
      <c r="EA52" s="220"/>
    </row>
    <row r="53" spans="2:145" s="202" customFormat="1" ht="28" customHeight="1" x14ac:dyDescent="0.3">
      <c r="B53" s="220"/>
      <c r="C53" s="220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AN53" s="220"/>
      <c r="AO53" s="220"/>
      <c r="AP53" s="220"/>
      <c r="AQ53" s="306" t="s">
        <v>179</v>
      </c>
      <c r="AR53" s="307"/>
      <c r="AS53" s="307"/>
      <c r="AT53" s="308"/>
      <c r="AU53" s="220"/>
      <c r="AV53" s="220"/>
      <c r="AW53" s="309">
        <v>1</v>
      </c>
      <c r="AX53" s="310">
        <v>2</v>
      </c>
      <c r="AY53" s="311">
        <v>3</v>
      </c>
      <c r="AZ53" s="311">
        <v>3</v>
      </c>
      <c r="BA53" s="312">
        <v>4</v>
      </c>
      <c r="BB53" s="312">
        <v>4</v>
      </c>
      <c r="BC53" s="313">
        <v>5</v>
      </c>
      <c r="BD53" s="313">
        <v>5</v>
      </c>
      <c r="BE53" s="314">
        <v>6</v>
      </c>
      <c r="BF53" s="314">
        <v>6</v>
      </c>
      <c r="BG53" s="315">
        <v>7</v>
      </c>
      <c r="BH53" s="315">
        <v>7</v>
      </c>
      <c r="BI53" s="316">
        <v>8</v>
      </c>
      <c r="BJ53" s="316">
        <v>8</v>
      </c>
      <c r="BK53" s="317">
        <v>9</v>
      </c>
      <c r="BL53" s="318">
        <v>10</v>
      </c>
      <c r="BM53" s="319">
        <v>11</v>
      </c>
      <c r="BN53" s="319">
        <v>11</v>
      </c>
      <c r="BO53" s="320">
        <v>12</v>
      </c>
      <c r="BP53" s="320">
        <v>12</v>
      </c>
      <c r="BQ53" s="300">
        <v>13</v>
      </c>
      <c r="BR53" s="321">
        <v>14</v>
      </c>
      <c r="BS53" s="322">
        <v>15</v>
      </c>
      <c r="BT53" s="323">
        <v>16</v>
      </c>
      <c r="BU53" s="324">
        <v>17</v>
      </c>
      <c r="BV53" s="324">
        <v>17</v>
      </c>
      <c r="BW53" s="325">
        <v>18</v>
      </c>
      <c r="BX53" s="325">
        <v>18</v>
      </c>
      <c r="BY53" s="326">
        <v>19</v>
      </c>
      <c r="BZ53" s="327">
        <v>20</v>
      </c>
      <c r="CA53" s="328">
        <v>21</v>
      </c>
      <c r="CB53" s="329">
        <v>22</v>
      </c>
      <c r="CC53" s="220"/>
      <c r="CD53" s="220"/>
      <c r="CE53" s="241"/>
      <c r="CF53" s="220"/>
      <c r="CG53" s="220"/>
      <c r="CH53" s="220"/>
      <c r="CI53" s="241"/>
      <c r="CJ53" s="220"/>
      <c r="CK53" s="220"/>
      <c r="CL53" s="220"/>
      <c r="CM53" s="220"/>
      <c r="DB53" s="220"/>
      <c r="DC53" s="220"/>
      <c r="DD53" s="220"/>
      <c r="DE53" s="220"/>
      <c r="DF53" s="330"/>
      <c r="DG53" s="305"/>
      <c r="DH53" s="305"/>
      <c r="DI53" s="304"/>
      <c r="DJ53" s="305"/>
      <c r="DK53" s="305"/>
      <c r="DL53" s="220"/>
      <c r="DQ53" s="268">
        <v>9</v>
      </c>
      <c r="DR53" s="252" t="s">
        <v>180</v>
      </c>
      <c r="DS53" s="253"/>
      <c r="DT53" s="253"/>
      <c r="DU53" s="253"/>
      <c r="DV53" s="253"/>
      <c r="DW53" s="254"/>
      <c r="DX53" s="254"/>
      <c r="DY53" s="255"/>
      <c r="DZ53" s="220"/>
      <c r="EA53" s="220"/>
      <c r="EO53" s="219"/>
    </row>
    <row r="54" spans="2:145" s="202" customFormat="1" ht="28" customHeight="1" x14ac:dyDescent="0.3">
      <c r="B54" s="265" t="s">
        <v>181</v>
      </c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7"/>
      <c r="AN54" s="220"/>
      <c r="AO54" s="220"/>
      <c r="AP54" s="220"/>
      <c r="AQ54" s="220"/>
      <c r="AR54" s="220"/>
      <c r="AS54" s="220"/>
      <c r="AT54" s="220"/>
      <c r="AU54" s="220"/>
      <c r="AV54" s="220"/>
      <c r="AW54" s="220"/>
      <c r="AX54" s="220"/>
      <c r="AY54" s="220"/>
      <c r="AZ54" s="331"/>
      <c r="BA54" s="306"/>
      <c r="BB54" s="220"/>
      <c r="BD54" s="220"/>
      <c r="BE54" s="220"/>
      <c r="BF54" s="220"/>
      <c r="BG54" s="220"/>
      <c r="BH54" s="220"/>
      <c r="BI54" s="220"/>
      <c r="BJ54" s="220"/>
      <c r="BK54" s="220"/>
      <c r="BL54" s="220"/>
      <c r="BM54" s="220"/>
      <c r="BN54" s="220"/>
      <c r="BO54" s="220"/>
      <c r="BP54" s="220"/>
      <c r="BQ54" s="220"/>
      <c r="BR54" s="220"/>
      <c r="BS54" s="288"/>
      <c r="BT54" s="288"/>
      <c r="BU54" s="220"/>
      <c r="BV54" s="220"/>
      <c r="BW54" s="220"/>
      <c r="BX54" s="230"/>
      <c r="BY54" s="230"/>
      <c r="BZ54" s="220"/>
      <c r="CA54" s="220"/>
      <c r="CB54" s="220"/>
      <c r="CC54" s="220"/>
      <c r="CD54" s="220"/>
      <c r="CE54" s="241"/>
      <c r="CF54" s="220"/>
      <c r="CG54" s="220"/>
      <c r="CH54" s="220"/>
      <c r="CI54" s="241"/>
      <c r="CJ54" s="220"/>
      <c r="CK54" s="220"/>
      <c r="CL54" s="220"/>
      <c r="CM54" s="220"/>
      <c r="DB54" s="220"/>
      <c r="DC54" s="220"/>
      <c r="DD54" s="220"/>
      <c r="DE54" s="220"/>
      <c r="DF54" s="330"/>
      <c r="DG54" s="332"/>
      <c r="DH54" s="305"/>
      <c r="DI54" s="304"/>
      <c r="DJ54" s="305"/>
      <c r="DK54" s="305"/>
      <c r="DL54" s="220"/>
      <c r="DQ54" s="273">
        <v>10</v>
      </c>
      <c r="DR54" s="252" t="s">
        <v>182</v>
      </c>
      <c r="DS54" s="253"/>
      <c r="DT54" s="253"/>
      <c r="DU54" s="253"/>
      <c r="DV54" s="253"/>
      <c r="DW54" s="254"/>
      <c r="DX54" s="254"/>
      <c r="DY54" s="255"/>
      <c r="DZ54" s="220"/>
      <c r="EA54" s="220"/>
      <c r="EO54" s="219"/>
    </row>
    <row r="55" spans="2:145" s="202" customFormat="1" ht="28" customHeight="1" x14ac:dyDescent="0.3">
      <c r="B55" s="333"/>
      <c r="C55" s="334"/>
      <c r="D55" s="335"/>
      <c r="E55" s="335"/>
      <c r="F55" s="335"/>
      <c r="G55" s="335"/>
      <c r="H55" s="335"/>
      <c r="I55" s="335"/>
      <c r="J55" s="336"/>
      <c r="K55" s="335"/>
      <c r="L55" s="337"/>
      <c r="M55" s="337"/>
      <c r="N55" s="337"/>
      <c r="O55" s="338"/>
      <c r="AN55" s="220"/>
      <c r="AO55" s="220"/>
      <c r="AP55" s="220"/>
      <c r="AQ55" s="220"/>
      <c r="AR55" s="220"/>
      <c r="AS55" s="220"/>
      <c r="AT55" s="220"/>
      <c r="AU55" s="220"/>
      <c r="AV55" s="220"/>
      <c r="AW55" s="220"/>
      <c r="AX55" s="220"/>
      <c r="AY55" s="220"/>
      <c r="AZ55" s="331"/>
      <c r="BA55" s="306"/>
      <c r="BB55" s="220"/>
      <c r="BD55" s="220"/>
      <c r="BE55" s="220"/>
      <c r="BF55" s="220"/>
      <c r="BG55" s="220"/>
      <c r="BH55" s="220"/>
      <c r="BI55" s="220"/>
      <c r="BJ55" s="220"/>
      <c r="BK55" s="220"/>
      <c r="BL55" s="220"/>
      <c r="BM55" s="220"/>
      <c r="BN55" s="220"/>
      <c r="BO55" s="220"/>
      <c r="BP55" s="220"/>
      <c r="BQ55" s="220"/>
      <c r="BR55" s="220"/>
      <c r="BS55" s="288"/>
      <c r="BT55" s="288"/>
      <c r="BU55" s="220"/>
      <c r="BV55" s="220"/>
      <c r="BW55" s="220"/>
      <c r="BX55" s="220"/>
      <c r="BY55" s="220"/>
      <c r="BZ55" s="220"/>
      <c r="CA55" s="220"/>
      <c r="CB55" s="220"/>
      <c r="CC55" s="220"/>
      <c r="CD55" s="220"/>
      <c r="CE55" s="241"/>
      <c r="CF55" s="220"/>
      <c r="CG55" s="220"/>
      <c r="CH55" s="220"/>
      <c r="CI55" s="241"/>
      <c r="CJ55" s="220"/>
      <c r="CK55" s="220"/>
      <c r="CL55" s="220"/>
      <c r="CM55" s="220"/>
      <c r="DB55" s="220"/>
      <c r="DC55" s="220"/>
      <c r="DD55" s="220"/>
      <c r="DE55" s="220"/>
      <c r="DF55" s="220"/>
      <c r="DG55" s="220"/>
      <c r="DH55" s="220"/>
      <c r="DI55" s="304"/>
      <c r="DJ55" s="305"/>
      <c r="DK55" s="305"/>
      <c r="DL55" s="220"/>
      <c r="DQ55" s="278">
        <v>11</v>
      </c>
      <c r="DR55" s="252" t="s">
        <v>142</v>
      </c>
      <c r="DS55" s="253"/>
      <c r="DT55" s="253"/>
      <c r="DU55" s="253"/>
      <c r="DV55" s="253"/>
      <c r="DW55" s="254"/>
      <c r="DX55" s="254"/>
      <c r="DY55" s="255"/>
      <c r="DZ55" s="220"/>
      <c r="EA55" s="220"/>
      <c r="EO55" s="219"/>
    </row>
    <row r="56" spans="2:145" s="202" customFormat="1" ht="28" customHeight="1" x14ac:dyDescent="0.3">
      <c r="B56" s="333"/>
      <c r="C56" s="339"/>
      <c r="D56" s="340"/>
      <c r="E56" s="340"/>
      <c r="F56" s="340"/>
      <c r="G56" s="340"/>
      <c r="H56" s="340"/>
      <c r="I56" s="340"/>
      <c r="J56" s="341"/>
      <c r="K56" s="340"/>
      <c r="L56" s="254"/>
      <c r="M56" s="254"/>
      <c r="N56" s="254"/>
      <c r="O56" s="261"/>
      <c r="AN56" s="220"/>
      <c r="AO56" s="220"/>
      <c r="AP56" s="220"/>
      <c r="AQ56" s="220"/>
      <c r="AR56" s="220"/>
      <c r="AS56" s="220"/>
      <c r="AT56" s="220"/>
      <c r="AU56" s="220"/>
      <c r="AV56" s="220"/>
      <c r="AW56" s="309">
        <v>1</v>
      </c>
      <c r="AX56" s="309">
        <v>1</v>
      </c>
      <c r="AY56" s="309">
        <v>1</v>
      </c>
      <c r="AZ56" s="310">
        <v>2</v>
      </c>
      <c r="BA56" s="310">
        <v>2</v>
      </c>
      <c r="BB56" s="311">
        <v>3</v>
      </c>
      <c r="BC56" s="312">
        <v>4</v>
      </c>
      <c r="BD56" s="313">
        <v>5</v>
      </c>
      <c r="BE56" s="314">
        <v>6</v>
      </c>
      <c r="BF56" s="315">
        <v>7</v>
      </c>
      <c r="BG56" s="316">
        <v>8</v>
      </c>
      <c r="BH56" s="317">
        <v>9</v>
      </c>
      <c r="BI56" s="318">
        <v>10</v>
      </c>
      <c r="BJ56" s="318">
        <v>10</v>
      </c>
      <c r="BK56" s="318">
        <v>10</v>
      </c>
      <c r="BL56" s="300" t="s">
        <v>157</v>
      </c>
      <c r="BM56" s="300" t="s">
        <v>157</v>
      </c>
      <c r="BN56" s="319">
        <v>11</v>
      </c>
      <c r="BO56" s="319">
        <v>11</v>
      </c>
      <c r="BP56" s="320">
        <v>12</v>
      </c>
      <c r="BQ56" s="320">
        <v>12</v>
      </c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220"/>
      <c r="CD56" s="220"/>
      <c r="CE56" s="220"/>
      <c r="CF56" s="220"/>
      <c r="CG56" s="220"/>
      <c r="CH56" s="220"/>
      <c r="CI56" s="220"/>
      <c r="CJ56" s="220"/>
      <c r="CK56" s="220"/>
      <c r="CL56" s="220"/>
      <c r="CM56" s="220"/>
      <c r="DB56" s="220"/>
      <c r="DC56" s="220"/>
      <c r="DD56" s="220"/>
      <c r="DE56" s="220"/>
      <c r="DF56" s="220"/>
      <c r="DG56" s="220"/>
      <c r="DH56" s="220"/>
      <c r="DI56" s="330"/>
      <c r="DJ56" s="305"/>
      <c r="DK56" s="305"/>
      <c r="DL56" s="220"/>
      <c r="DQ56" s="280">
        <v>12</v>
      </c>
      <c r="DR56" s="252" t="s">
        <v>183</v>
      </c>
      <c r="DS56" s="253"/>
      <c r="DT56" s="253"/>
      <c r="DU56" s="253"/>
      <c r="DV56" s="253"/>
      <c r="DW56" s="254"/>
      <c r="DX56" s="254"/>
      <c r="DY56" s="255"/>
      <c r="DZ56" s="220"/>
      <c r="EA56" s="220"/>
      <c r="EO56" s="219"/>
    </row>
    <row r="57" spans="2:145" s="202" customFormat="1" ht="28" customHeight="1" x14ac:dyDescent="0.3">
      <c r="B57" s="333"/>
      <c r="C57" s="339"/>
      <c r="D57" s="340"/>
      <c r="E57" s="340"/>
      <c r="F57" s="340"/>
      <c r="G57" s="340"/>
      <c r="H57" s="340"/>
      <c r="I57" s="340"/>
      <c r="J57" s="341"/>
      <c r="K57" s="340"/>
      <c r="L57" s="254"/>
      <c r="M57" s="254"/>
      <c r="N57" s="254"/>
      <c r="O57" s="261"/>
      <c r="AN57" s="220"/>
      <c r="AO57" s="220"/>
      <c r="AP57" s="220"/>
      <c r="AQ57" s="220"/>
      <c r="AR57" s="220"/>
      <c r="AS57" s="220"/>
      <c r="AT57" s="220"/>
      <c r="AU57" s="220"/>
      <c r="AV57" s="220"/>
      <c r="AW57" s="220"/>
      <c r="AX57" s="220"/>
      <c r="AY57" s="220"/>
      <c r="AZ57" s="220"/>
      <c r="BA57" s="220"/>
      <c r="BB57" s="220"/>
      <c r="BC57" s="220"/>
      <c r="BD57" s="220"/>
      <c r="BE57" s="220"/>
      <c r="BF57" s="220"/>
      <c r="BG57" s="220"/>
      <c r="BH57" s="220"/>
      <c r="BI57" s="220"/>
      <c r="BJ57" s="220"/>
      <c r="BK57" s="220"/>
      <c r="BL57" s="220"/>
      <c r="BM57" s="220"/>
      <c r="BN57" s="220"/>
      <c r="BO57" s="220"/>
      <c r="BP57" s="220"/>
      <c r="BQ57" s="220"/>
      <c r="BR57" s="220"/>
      <c r="BS57" s="220"/>
      <c r="BT57" s="220"/>
      <c r="BU57" s="220"/>
      <c r="BV57" s="220"/>
      <c r="BW57" s="220"/>
      <c r="BX57" s="220"/>
      <c r="BY57" s="220"/>
      <c r="BZ57" s="220"/>
      <c r="CA57" s="220"/>
      <c r="CB57" s="220"/>
      <c r="CC57" s="220"/>
      <c r="CD57" s="220"/>
      <c r="CE57" s="220"/>
      <c r="CF57" s="220"/>
      <c r="CG57" s="220"/>
      <c r="CH57" s="220"/>
      <c r="CI57" s="220"/>
      <c r="CJ57" s="220"/>
      <c r="CK57" s="220"/>
      <c r="CL57" s="220"/>
      <c r="CM57" s="220"/>
      <c r="DB57" s="220"/>
      <c r="DC57" s="220"/>
      <c r="DD57" s="220"/>
      <c r="DE57" s="220"/>
      <c r="DF57" s="220"/>
      <c r="DG57" s="220"/>
      <c r="DH57" s="220"/>
      <c r="DI57" s="330"/>
      <c r="DJ57" s="332"/>
      <c r="DK57" s="305"/>
      <c r="DL57" s="220"/>
      <c r="DQ57" s="342">
        <v>13</v>
      </c>
      <c r="DR57" s="252" t="s">
        <v>184</v>
      </c>
      <c r="DS57" s="253"/>
      <c r="DT57" s="253"/>
      <c r="DU57" s="253"/>
      <c r="DV57" s="253"/>
      <c r="DW57" s="254"/>
      <c r="DX57" s="254"/>
      <c r="DY57" s="255"/>
      <c r="DZ57" s="220"/>
      <c r="EA57" s="220"/>
      <c r="EO57" s="219"/>
    </row>
    <row r="58" spans="2:145" s="202" customFormat="1" ht="28" customHeight="1" x14ac:dyDescent="0.3">
      <c r="B58" s="333"/>
      <c r="C58" s="339"/>
      <c r="D58" s="340"/>
      <c r="E58" s="340"/>
      <c r="F58" s="340"/>
      <c r="G58" s="340"/>
      <c r="H58" s="340"/>
      <c r="I58" s="340"/>
      <c r="J58" s="341"/>
      <c r="K58" s="340"/>
      <c r="L58" s="254"/>
      <c r="M58" s="254"/>
      <c r="N58" s="254"/>
      <c r="O58" s="261"/>
      <c r="AN58" s="220"/>
      <c r="AO58" s="220"/>
      <c r="AP58" s="220"/>
      <c r="AQ58" s="220"/>
      <c r="AR58" s="220"/>
      <c r="AS58" s="220"/>
      <c r="AT58" s="220"/>
      <c r="AU58" s="220"/>
      <c r="AV58" s="220"/>
      <c r="AW58" s="220"/>
      <c r="AX58" s="220"/>
      <c r="AY58" s="220"/>
      <c r="AZ58" s="220"/>
      <c r="BA58" s="220"/>
      <c r="BB58" s="220"/>
      <c r="BC58" s="220"/>
      <c r="BD58" s="220"/>
      <c r="BE58" s="220"/>
      <c r="BF58" s="220"/>
      <c r="BG58" s="220"/>
      <c r="BH58" s="220"/>
      <c r="BI58" s="220"/>
      <c r="BJ58" s="220"/>
      <c r="BK58" s="220"/>
      <c r="BL58" s="220"/>
      <c r="BM58" s="220"/>
      <c r="BN58" s="220"/>
      <c r="BO58" s="220"/>
      <c r="BP58" s="220"/>
      <c r="BQ58" s="220"/>
      <c r="BR58" s="220"/>
      <c r="BS58" s="220"/>
      <c r="BT58" s="220"/>
      <c r="BU58" s="220"/>
      <c r="BV58" s="220"/>
      <c r="BW58" s="220"/>
      <c r="BX58" s="220"/>
      <c r="BY58" s="220"/>
      <c r="BZ58" s="220"/>
      <c r="CA58" s="220"/>
      <c r="CB58" s="220"/>
      <c r="CC58" s="220"/>
      <c r="CD58" s="220"/>
      <c r="CE58" s="220"/>
      <c r="CF58" s="220"/>
      <c r="CG58" s="220"/>
      <c r="CH58" s="220"/>
      <c r="CI58" s="220"/>
      <c r="CJ58" s="220"/>
      <c r="CK58" s="220"/>
      <c r="CL58" s="220"/>
      <c r="CM58" s="220"/>
      <c r="DB58" s="220"/>
      <c r="DC58" s="220"/>
      <c r="DD58" s="220"/>
      <c r="DE58" s="220"/>
      <c r="DF58" s="220"/>
      <c r="DG58" s="220"/>
      <c r="DH58" s="220"/>
      <c r="DI58" s="220"/>
      <c r="DJ58" s="220"/>
      <c r="DK58" s="220"/>
      <c r="DL58" s="220"/>
      <c r="DM58" s="629" t="s">
        <v>185</v>
      </c>
      <c r="DQ58" s="321">
        <v>14</v>
      </c>
      <c r="DR58" s="252" t="s">
        <v>186</v>
      </c>
      <c r="DS58" s="253"/>
      <c r="DT58" s="253"/>
      <c r="DU58" s="253"/>
      <c r="DV58" s="253"/>
      <c r="DW58" s="254"/>
      <c r="DX58" s="254"/>
      <c r="DY58" s="255"/>
      <c r="DZ58" s="220"/>
      <c r="EA58" s="220"/>
      <c r="EB58" s="220"/>
      <c r="EC58" s="220"/>
      <c r="ED58" s="220"/>
      <c r="EE58" s="220"/>
      <c r="EF58" s="220"/>
      <c r="EG58" s="220"/>
      <c r="EH58" s="220"/>
      <c r="EO58" s="219"/>
    </row>
    <row r="59" spans="2:145" s="202" customFormat="1" ht="28" customHeight="1" x14ac:dyDescent="0.3">
      <c r="B59" s="333"/>
      <c r="C59" s="339"/>
      <c r="D59" s="340"/>
      <c r="E59" s="340"/>
      <c r="F59" s="340"/>
      <c r="G59" s="340"/>
      <c r="H59" s="340"/>
      <c r="I59" s="340"/>
      <c r="J59" s="341"/>
      <c r="K59" s="340"/>
      <c r="L59" s="254"/>
      <c r="M59" s="254"/>
      <c r="N59" s="254"/>
      <c r="O59" s="261"/>
      <c r="AN59" s="220"/>
      <c r="AO59" s="220"/>
      <c r="AP59" s="220"/>
      <c r="AQ59" s="220"/>
      <c r="AR59" s="220"/>
      <c r="AS59" s="220"/>
      <c r="AT59" s="220"/>
      <c r="AU59" s="220"/>
      <c r="AV59" s="220"/>
      <c r="AW59" s="220"/>
      <c r="AX59" s="220"/>
      <c r="AY59" s="220"/>
      <c r="AZ59" s="220"/>
      <c r="BA59" s="220"/>
      <c r="BB59" s="220"/>
      <c r="BC59" s="220"/>
      <c r="BD59" s="220"/>
      <c r="BE59" s="220"/>
      <c r="BF59" s="220"/>
      <c r="BG59" s="220"/>
      <c r="BH59" s="220"/>
      <c r="BI59" s="220"/>
      <c r="BJ59" s="220"/>
      <c r="BK59" s="220"/>
      <c r="BL59" s="220"/>
      <c r="BM59" s="220"/>
      <c r="BN59" s="220"/>
      <c r="BO59" s="220"/>
      <c r="BP59" s="220"/>
      <c r="BQ59" s="220"/>
      <c r="BR59" s="220"/>
      <c r="BS59" s="220"/>
      <c r="BT59" s="220"/>
      <c r="BU59" s="220"/>
      <c r="BV59" s="220"/>
      <c r="BW59" s="220"/>
      <c r="BX59" s="220"/>
      <c r="BY59" s="220"/>
      <c r="BZ59" s="220"/>
      <c r="CA59" s="220"/>
      <c r="CB59" s="220"/>
      <c r="CC59" s="220"/>
      <c r="CD59" s="220"/>
      <c r="CE59" s="220"/>
      <c r="CF59" s="220"/>
      <c r="CG59" s="220"/>
      <c r="CH59" s="220"/>
      <c r="CI59" s="220"/>
      <c r="CJ59" s="220"/>
      <c r="CK59" s="220"/>
      <c r="CL59" s="220"/>
      <c r="CM59" s="220"/>
      <c r="DB59" s="220"/>
      <c r="DC59" s="220"/>
      <c r="DD59" s="220"/>
      <c r="DE59" s="220"/>
      <c r="DF59" s="220"/>
      <c r="DG59" s="220"/>
      <c r="DH59" s="220"/>
      <c r="DI59" s="220"/>
      <c r="DJ59" s="220"/>
      <c r="DK59" s="220"/>
      <c r="DL59" s="220"/>
      <c r="DM59" s="629"/>
      <c r="DQ59" s="343">
        <v>15</v>
      </c>
      <c r="DR59" s="252" t="s">
        <v>187</v>
      </c>
      <c r="DS59" s="253"/>
      <c r="DT59" s="253"/>
      <c r="DU59" s="253"/>
      <c r="DV59" s="253"/>
      <c r="DW59" s="254"/>
      <c r="DX59" s="254"/>
      <c r="DY59" s="255"/>
      <c r="DZ59" s="220"/>
      <c r="EA59" s="220"/>
      <c r="EB59" s="220"/>
      <c r="EC59" s="220"/>
      <c r="ED59" s="220"/>
      <c r="EE59" s="220"/>
      <c r="EF59" s="220"/>
      <c r="EG59" s="220"/>
      <c r="EH59" s="220"/>
      <c r="EO59" s="219"/>
    </row>
    <row r="60" spans="2:145" s="202" customFormat="1" ht="28" customHeight="1" x14ac:dyDescent="0.3">
      <c r="B60" s="333"/>
      <c r="C60" s="339"/>
      <c r="D60" s="340"/>
      <c r="E60" s="340"/>
      <c r="F60" s="340"/>
      <c r="G60" s="340"/>
      <c r="H60" s="340"/>
      <c r="I60" s="340"/>
      <c r="J60" s="341"/>
      <c r="K60" s="340"/>
      <c r="L60" s="254"/>
      <c r="M60" s="254"/>
      <c r="N60" s="254"/>
      <c r="O60" s="261"/>
      <c r="AN60" s="220"/>
      <c r="AO60" s="220"/>
      <c r="AP60" s="220"/>
      <c r="AQ60" s="220"/>
      <c r="AR60" s="220"/>
      <c r="AS60" s="220"/>
      <c r="AT60" s="220"/>
      <c r="AU60" s="220"/>
      <c r="AV60" s="220"/>
      <c r="AW60" s="220"/>
      <c r="AX60" s="220"/>
      <c r="AY60" s="220"/>
      <c r="AZ60" s="220"/>
      <c r="BA60" s="220"/>
      <c r="BB60" s="220"/>
      <c r="BC60" s="220"/>
      <c r="BD60" s="220"/>
      <c r="BE60" s="220"/>
      <c r="BF60" s="220"/>
      <c r="BG60" s="220"/>
      <c r="BH60" s="220"/>
      <c r="BI60" s="220"/>
      <c r="BJ60" s="220"/>
      <c r="BK60" s="220"/>
      <c r="BL60" s="220"/>
      <c r="BM60" s="220"/>
      <c r="BN60" s="220"/>
      <c r="BO60" s="220"/>
      <c r="BP60" s="220"/>
      <c r="BQ60" s="220"/>
      <c r="BR60" s="220"/>
      <c r="BS60" s="220"/>
      <c r="BT60" s="220"/>
      <c r="BU60" s="220"/>
      <c r="BV60" s="220"/>
      <c r="BW60" s="220"/>
      <c r="BX60" s="220"/>
      <c r="BY60" s="220"/>
      <c r="BZ60" s="220"/>
      <c r="CA60" s="220"/>
      <c r="CB60" s="220"/>
      <c r="CC60" s="220"/>
      <c r="CD60" s="220"/>
      <c r="CE60" s="220"/>
      <c r="CF60" s="220"/>
      <c r="CG60" s="220"/>
      <c r="CH60" s="220"/>
      <c r="CI60" s="220"/>
      <c r="CJ60" s="220"/>
      <c r="CK60" s="220"/>
      <c r="CL60" s="220"/>
      <c r="CM60" s="220"/>
      <c r="DB60" s="220"/>
      <c r="DC60" s="220"/>
      <c r="DD60" s="220"/>
      <c r="DE60" s="220"/>
      <c r="DF60" s="220"/>
      <c r="DG60" s="220"/>
      <c r="DH60" s="220"/>
      <c r="DI60" s="220"/>
      <c r="DJ60" s="220"/>
      <c r="DK60" s="220"/>
      <c r="DL60" s="220"/>
      <c r="DM60" s="629"/>
      <c r="DQ60" s="344">
        <v>16</v>
      </c>
      <c r="DR60" s="252" t="s">
        <v>188</v>
      </c>
      <c r="DS60" s="253"/>
      <c r="DT60" s="253"/>
      <c r="DU60" s="253"/>
      <c r="DV60" s="253"/>
      <c r="DW60" s="254"/>
      <c r="DX60" s="254"/>
      <c r="DY60" s="255"/>
      <c r="DZ60" s="220"/>
      <c r="EA60" s="220"/>
      <c r="EB60" s="220"/>
      <c r="EC60" s="220"/>
      <c r="ED60" s="220"/>
      <c r="EE60" s="220"/>
      <c r="EF60" s="220"/>
      <c r="EG60" s="220"/>
      <c r="EH60" s="220"/>
      <c r="EO60" s="219"/>
    </row>
    <row r="61" spans="2:145" s="202" customFormat="1" ht="28" customHeight="1" x14ac:dyDescent="0.3">
      <c r="B61" s="333"/>
      <c r="C61" s="339"/>
      <c r="D61" s="340"/>
      <c r="E61" s="340"/>
      <c r="F61" s="340"/>
      <c r="G61" s="340"/>
      <c r="H61" s="340"/>
      <c r="I61" s="340"/>
      <c r="J61" s="341"/>
      <c r="K61" s="340"/>
      <c r="L61" s="254"/>
      <c r="M61" s="254"/>
      <c r="N61" s="254"/>
      <c r="O61" s="261"/>
      <c r="AN61" s="220"/>
      <c r="AO61" s="220"/>
      <c r="AP61" s="220"/>
      <c r="AQ61" s="220"/>
      <c r="AR61" s="220"/>
      <c r="AS61" s="220"/>
      <c r="AT61" s="220"/>
      <c r="AU61" s="220"/>
      <c r="AV61" s="220"/>
      <c r="AW61" s="220"/>
      <c r="AX61" s="220"/>
      <c r="AY61" s="220"/>
      <c r="AZ61" s="220"/>
      <c r="BA61" s="220"/>
      <c r="BB61" s="220"/>
      <c r="BC61" s="220"/>
      <c r="BD61" s="220"/>
      <c r="BE61" s="220"/>
      <c r="BF61" s="220"/>
      <c r="BG61" s="220"/>
      <c r="BH61" s="220"/>
      <c r="BI61" s="220"/>
      <c r="BJ61" s="220"/>
      <c r="BK61" s="220"/>
      <c r="BL61" s="220"/>
      <c r="BM61" s="220"/>
      <c r="BN61" s="220"/>
      <c r="BO61" s="220"/>
      <c r="BP61" s="220"/>
      <c r="BQ61" s="220"/>
      <c r="BR61" s="220"/>
      <c r="BS61" s="220"/>
      <c r="BT61" s="220"/>
      <c r="BU61" s="220"/>
      <c r="BV61" s="220"/>
      <c r="BW61" s="220"/>
      <c r="BX61" s="220"/>
      <c r="BY61" s="220"/>
      <c r="BZ61" s="220"/>
      <c r="CA61" s="220"/>
      <c r="CB61" s="220"/>
      <c r="CC61" s="220"/>
      <c r="CD61" s="220"/>
      <c r="CE61" s="220"/>
      <c r="CF61" s="220"/>
      <c r="CG61" s="220"/>
      <c r="CH61" s="220"/>
      <c r="CI61" s="220"/>
      <c r="CJ61" s="220"/>
      <c r="CK61" s="220"/>
      <c r="CL61" s="220"/>
      <c r="CM61" s="220"/>
      <c r="DB61" s="220"/>
      <c r="DC61" s="220"/>
      <c r="DD61" s="220"/>
      <c r="DE61" s="220"/>
      <c r="DF61" s="220"/>
      <c r="DG61" s="220"/>
      <c r="DH61" s="220"/>
      <c r="DI61" s="220"/>
      <c r="DJ61" s="220"/>
      <c r="DK61" s="220"/>
      <c r="DL61" s="220"/>
      <c r="DM61" s="629"/>
      <c r="DQ61" s="345">
        <v>17</v>
      </c>
      <c r="DR61" s="252" t="s">
        <v>189</v>
      </c>
      <c r="DS61" s="253"/>
      <c r="DT61" s="346"/>
      <c r="DU61" s="253"/>
      <c r="DV61" s="253"/>
      <c r="DW61" s="254"/>
      <c r="DX61" s="254"/>
      <c r="DY61" s="255"/>
      <c r="DZ61" s="220"/>
      <c r="EA61" s="220"/>
      <c r="EB61" s="220"/>
      <c r="EC61" s="220"/>
      <c r="ED61" s="220"/>
      <c r="EE61" s="220"/>
      <c r="EF61" s="220"/>
      <c r="EG61" s="220"/>
      <c r="EH61" s="220"/>
      <c r="EO61" s="219"/>
    </row>
    <row r="62" spans="2:145" s="202" customFormat="1" ht="28" customHeight="1" x14ac:dyDescent="0.3">
      <c r="B62" s="347"/>
      <c r="C62" s="348"/>
      <c r="D62" s="348"/>
      <c r="E62" s="348"/>
      <c r="F62" s="348"/>
      <c r="G62" s="348"/>
      <c r="H62" s="348"/>
      <c r="I62" s="348"/>
      <c r="J62" s="348"/>
      <c r="K62" s="348"/>
      <c r="L62" s="284"/>
      <c r="M62" s="284"/>
      <c r="N62" s="284"/>
      <c r="O62" s="349"/>
      <c r="AN62" s="220"/>
      <c r="AO62" s="220"/>
      <c r="AP62" s="220"/>
      <c r="AQ62" s="220"/>
      <c r="AR62" s="220"/>
      <c r="AS62" s="220"/>
      <c r="AT62" s="220"/>
      <c r="AU62" s="220"/>
      <c r="AV62" s="220"/>
      <c r="AW62" s="220"/>
      <c r="AX62" s="220"/>
      <c r="AY62" s="220"/>
      <c r="AZ62" s="220"/>
      <c r="BA62" s="220"/>
      <c r="BB62" s="220"/>
      <c r="BC62" s="220"/>
      <c r="BD62" s="220"/>
      <c r="BE62" s="220"/>
      <c r="BF62" s="220"/>
      <c r="BG62" s="220"/>
      <c r="BH62" s="220"/>
      <c r="BI62" s="220"/>
      <c r="BJ62" s="220"/>
      <c r="BK62" s="220"/>
      <c r="BL62" s="220"/>
      <c r="BM62" s="220"/>
      <c r="BN62" s="220"/>
      <c r="BO62" s="220"/>
      <c r="BP62" s="220"/>
      <c r="BQ62" s="220"/>
      <c r="BR62" s="220"/>
      <c r="BS62" s="220"/>
      <c r="BT62" s="220"/>
      <c r="BU62" s="220"/>
      <c r="BV62" s="220"/>
      <c r="BW62" s="220"/>
      <c r="BX62" s="220"/>
      <c r="BY62" s="220"/>
      <c r="BZ62" s="220"/>
      <c r="CA62" s="220"/>
      <c r="CB62" s="220"/>
      <c r="CC62" s="220"/>
      <c r="CD62" s="220"/>
      <c r="CE62" s="220"/>
      <c r="CF62" s="220"/>
      <c r="CG62" s="220"/>
      <c r="CH62" s="220"/>
      <c r="CI62" s="220"/>
      <c r="CJ62" s="220"/>
      <c r="CK62" s="220"/>
      <c r="CL62" s="220"/>
      <c r="CM62" s="220"/>
      <c r="DB62" s="220"/>
      <c r="DC62" s="220"/>
      <c r="DD62" s="220"/>
      <c r="DE62" s="220"/>
      <c r="DF62" s="220"/>
      <c r="DG62" s="220"/>
      <c r="DH62" s="220"/>
      <c r="DI62" s="220"/>
      <c r="DJ62" s="220"/>
      <c r="DK62" s="220"/>
      <c r="DL62" s="220"/>
      <c r="DM62" s="629"/>
      <c r="DQ62" s="350">
        <v>18</v>
      </c>
      <c r="DR62" s="252" t="s">
        <v>190</v>
      </c>
      <c r="DS62" s="253"/>
      <c r="DT62" s="346"/>
      <c r="DU62" s="253"/>
      <c r="DV62" s="253"/>
      <c r="DW62" s="254"/>
      <c r="DX62" s="254"/>
      <c r="DY62" s="255"/>
      <c r="DZ62" s="220"/>
      <c r="EA62" s="220"/>
      <c r="EB62" s="220"/>
      <c r="EC62" s="220"/>
      <c r="ED62" s="220"/>
      <c r="EE62" s="220"/>
      <c r="EF62" s="220"/>
      <c r="EG62" s="220"/>
      <c r="EH62" s="220"/>
      <c r="EO62" s="219"/>
    </row>
    <row r="63" spans="2:145" s="202" customFormat="1" ht="28" customHeight="1" x14ac:dyDescent="0.3"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CA63" s="220"/>
      <c r="CB63" s="220"/>
      <c r="CC63" s="220"/>
      <c r="CD63" s="220"/>
      <c r="CE63" s="220"/>
      <c r="CF63" s="220"/>
      <c r="CG63" s="220"/>
      <c r="CH63" s="220"/>
      <c r="CI63" s="220"/>
      <c r="CJ63" s="220"/>
      <c r="CK63" s="220"/>
      <c r="CL63" s="220"/>
      <c r="CM63" s="220"/>
      <c r="DB63" s="220"/>
      <c r="DC63" s="220"/>
      <c r="DD63" s="220"/>
      <c r="DE63" s="220"/>
      <c r="DF63" s="220"/>
      <c r="DG63" s="220"/>
      <c r="DH63" s="220"/>
      <c r="DI63" s="220"/>
      <c r="DJ63" s="220"/>
      <c r="DK63" s="220"/>
      <c r="DL63" s="220"/>
      <c r="DM63" s="629"/>
      <c r="DQ63" s="351">
        <v>19</v>
      </c>
      <c r="DR63" s="346" t="s">
        <v>191</v>
      </c>
      <c r="DS63" s="253"/>
      <c r="DT63" s="346"/>
      <c r="DU63" s="253"/>
      <c r="DV63" s="253"/>
      <c r="DW63" s="254"/>
      <c r="DX63" s="254"/>
      <c r="DY63" s="255"/>
      <c r="DZ63" s="220"/>
      <c r="EA63" s="220"/>
      <c r="EB63" s="220"/>
      <c r="EC63" s="220"/>
      <c r="ED63" s="220"/>
      <c r="EE63" s="220"/>
      <c r="EF63" s="220"/>
      <c r="EG63" s="220"/>
      <c r="EH63" s="220"/>
      <c r="EO63" s="219"/>
    </row>
    <row r="64" spans="2:145" s="202" customFormat="1" ht="28" customHeight="1" x14ac:dyDescent="0.15">
      <c r="B64" s="265" t="s">
        <v>192</v>
      </c>
      <c r="C64" s="266"/>
      <c r="D64" s="266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7"/>
      <c r="AN64" s="220"/>
      <c r="AO64" s="220"/>
      <c r="BD64" s="220"/>
      <c r="BE64" s="220"/>
      <c r="BF64" s="220"/>
      <c r="BG64" s="220"/>
      <c r="BH64" s="220"/>
      <c r="BI64" s="220"/>
      <c r="BJ64" s="220"/>
      <c r="BK64" s="220"/>
      <c r="BL64" s="220"/>
      <c r="CA64" s="220"/>
      <c r="CB64" s="220"/>
      <c r="CC64" s="220"/>
      <c r="CD64" s="220"/>
      <c r="CE64" s="220"/>
      <c r="CF64" s="220"/>
      <c r="CG64" s="220"/>
      <c r="CH64" s="220"/>
      <c r="CI64" s="220"/>
      <c r="CJ64" s="220"/>
      <c r="CK64" s="220"/>
      <c r="CL64" s="220"/>
      <c r="CM64" s="220"/>
      <c r="DB64" s="220"/>
      <c r="DC64" s="220"/>
      <c r="DD64" s="220"/>
      <c r="DE64" s="220"/>
      <c r="DF64" s="220"/>
      <c r="DG64" s="220"/>
      <c r="DH64" s="220"/>
      <c r="DI64" s="220"/>
      <c r="DJ64" s="220"/>
      <c r="DK64" s="220"/>
      <c r="DL64" s="220"/>
      <c r="DM64" s="629"/>
      <c r="DQ64" s="352">
        <v>20</v>
      </c>
      <c r="DR64" s="252" t="s">
        <v>193</v>
      </c>
      <c r="DS64" s="254"/>
      <c r="DT64" s="254"/>
      <c r="DU64" s="254"/>
      <c r="DV64" s="254"/>
      <c r="DW64" s="254"/>
      <c r="DX64" s="254"/>
      <c r="DY64" s="261"/>
      <c r="DZ64" s="220"/>
      <c r="EA64" s="220"/>
      <c r="EB64" s="220"/>
      <c r="EC64" s="220"/>
      <c r="ED64" s="220"/>
      <c r="EE64" s="220"/>
      <c r="EF64" s="220"/>
      <c r="EG64" s="220"/>
      <c r="EH64" s="220"/>
      <c r="EO64" s="219"/>
    </row>
    <row r="65" spans="2:145" s="202" customFormat="1" ht="28" customHeight="1" thickBot="1" x14ac:dyDescent="0.2">
      <c r="B65" s="333"/>
      <c r="C65" s="334"/>
      <c r="D65" s="335"/>
      <c r="E65" s="335"/>
      <c r="F65" s="335"/>
      <c r="G65" s="335"/>
      <c r="H65" s="335"/>
      <c r="I65" s="335"/>
      <c r="J65" s="336"/>
      <c r="K65" s="335"/>
      <c r="L65" s="337"/>
      <c r="M65" s="337"/>
      <c r="N65" s="337"/>
      <c r="O65" s="338"/>
      <c r="AU65" s="220"/>
      <c r="AV65" s="220"/>
      <c r="AW65" s="220"/>
      <c r="AX65" s="220"/>
      <c r="AY65" s="220"/>
      <c r="AZ65" s="220"/>
      <c r="BA65" s="220"/>
      <c r="BB65" s="220"/>
      <c r="BC65" s="220"/>
      <c r="BD65" s="220"/>
      <c r="BE65" s="220"/>
      <c r="BF65" s="220"/>
      <c r="BG65" s="220"/>
      <c r="BH65" s="220"/>
      <c r="BI65" s="220"/>
      <c r="BJ65" s="220"/>
      <c r="BK65" s="220"/>
      <c r="BL65" s="220"/>
      <c r="CA65" s="220"/>
      <c r="CB65" s="220"/>
      <c r="CC65" s="220"/>
      <c r="CD65" s="220"/>
      <c r="CE65" s="220"/>
      <c r="CF65" s="220"/>
      <c r="CG65" s="220"/>
      <c r="CH65" s="220"/>
      <c r="CI65" s="220"/>
      <c r="CJ65" s="220"/>
      <c r="CK65" s="220"/>
      <c r="CL65" s="220"/>
      <c r="CM65" s="220"/>
      <c r="DB65" s="220"/>
      <c r="DC65" s="220"/>
      <c r="DD65" s="220"/>
      <c r="DE65" s="220"/>
      <c r="DF65" s="220"/>
      <c r="DG65" s="220"/>
      <c r="DH65" s="220"/>
      <c r="DI65" s="220"/>
      <c r="DJ65" s="220"/>
      <c r="DK65" s="220"/>
      <c r="DL65" s="220"/>
      <c r="DM65" s="629"/>
      <c r="DQ65" s="353">
        <v>21</v>
      </c>
      <c r="DR65" s="252" t="s">
        <v>194</v>
      </c>
      <c r="DS65" s="254"/>
      <c r="DT65" s="254"/>
      <c r="DU65" s="254"/>
      <c r="DV65" s="254"/>
      <c r="DW65" s="254"/>
      <c r="DX65" s="254"/>
      <c r="DY65" s="261"/>
      <c r="DZ65" s="220"/>
      <c r="EA65" s="220"/>
      <c r="EB65" s="220"/>
      <c r="EC65" s="220"/>
      <c r="ED65" s="220"/>
      <c r="EE65" s="220"/>
      <c r="EF65" s="220"/>
      <c r="EG65" s="220"/>
      <c r="EH65" s="220"/>
      <c r="EO65" s="219"/>
    </row>
    <row r="66" spans="2:145" s="202" customFormat="1" ht="28" customHeight="1" thickBot="1" x14ac:dyDescent="0.2">
      <c r="B66" s="333"/>
      <c r="C66" s="339"/>
      <c r="D66" s="340"/>
      <c r="E66" s="340"/>
      <c r="F66" s="340"/>
      <c r="G66" s="340"/>
      <c r="H66" s="340"/>
      <c r="I66" s="340"/>
      <c r="J66" s="341"/>
      <c r="K66" s="340"/>
      <c r="L66" s="254"/>
      <c r="M66" s="254"/>
      <c r="N66" s="254"/>
      <c r="O66" s="261"/>
      <c r="AR66" s="354" t="s">
        <v>195</v>
      </c>
      <c r="AS66" s="355"/>
      <c r="AT66" s="356"/>
      <c r="AU66" s="357"/>
      <c r="AV66" s="357"/>
      <c r="AW66" s="358"/>
      <c r="AX66" s="358"/>
      <c r="AY66" s="359"/>
      <c r="AZ66" s="359"/>
      <c r="BA66" s="359"/>
      <c r="BB66" s="360"/>
      <c r="BC66" s="360"/>
      <c r="BD66" s="361"/>
      <c r="BE66" s="230"/>
      <c r="BF66" s="362"/>
      <c r="BG66" s="362"/>
      <c r="BH66" s="362"/>
      <c r="BI66" s="362"/>
      <c r="BJ66" s="362"/>
      <c r="BK66" s="220"/>
      <c r="BL66" s="220"/>
      <c r="CA66" s="220"/>
      <c r="CB66" s="220"/>
      <c r="CC66" s="220"/>
      <c r="CD66" s="220"/>
      <c r="CE66" s="220"/>
      <c r="CF66" s="220"/>
      <c r="CG66" s="220"/>
      <c r="CH66" s="220"/>
      <c r="CI66" s="220"/>
      <c r="CJ66" s="220"/>
      <c r="CK66" s="220"/>
      <c r="CL66" s="220"/>
      <c r="CM66" s="220"/>
      <c r="DB66" s="220"/>
      <c r="DC66" s="220"/>
      <c r="DD66" s="220"/>
      <c r="DE66" s="220"/>
      <c r="DF66" s="220"/>
      <c r="DG66" s="220"/>
      <c r="DH66" s="220"/>
      <c r="DI66" s="220"/>
      <c r="DJ66" s="220"/>
      <c r="DK66" s="220"/>
      <c r="DL66" s="220"/>
      <c r="DM66" s="629"/>
      <c r="DQ66" s="363">
        <v>22</v>
      </c>
      <c r="DR66" s="282" t="s">
        <v>196</v>
      </c>
      <c r="DS66" s="284"/>
      <c r="DT66" s="284"/>
      <c r="DU66" s="284"/>
      <c r="DV66" s="284"/>
      <c r="DW66" s="284"/>
      <c r="DX66" s="284"/>
      <c r="DY66" s="349"/>
      <c r="DZ66" s="220"/>
      <c r="EA66" s="220"/>
      <c r="EB66" s="220"/>
      <c r="EC66" s="220"/>
      <c r="ED66" s="220"/>
      <c r="EE66" s="220"/>
      <c r="EF66" s="220"/>
      <c r="EG66" s="220"/>
      <c r="EH66" s="220"/>
      <c r="EO66" s="219"/>
    </row>
    <row r="67" spans="2:145" s="202" customFormat="1" ht="28" customHeight="1" x14ac:dyDescent="0.15">
      <c r="B67" s="333"/>
      <c r="C67" s="339"/>
      <c r="D67" s="340"/>
      <c r="E67" s="340"/>
      <c r="F67" s="340"/>
      <c r="G67" s="340"/>
      <c r="H67" s="340"/>
      <c r="I67" s="340"/>
      <c r="J67" s="341"/>
      <c r="K67" s="340"/>
      <c r="L67" s="254"/>
      <c r="M67" s="254"/>
      <c r="N67" s="254"/>
      <c r="O67" s="261"/>
      <c r="AR67" s="362"/>
      <c r="AS67" s="362"/>
      <c r="AT67" s="354" t="s">
        <v>197</v>
      </c>
      <c r="AU67" s="364"/>
      <c r="AV67" s="357"/>
      <c r="AW67" s="357"/>
      <c r="AX67" s="357"/>
      <c r="AY67" s="358"/>
      <c r="AZ67" s="358"/>
      <c r="BA67" s="359"/>
      <c r="BB67" s="359"/>
      <c r="BC67" s="359"/>
      <c r="BD67" s="365"/>
      <c r="BE67" s="365"/>
      <c r="BF67" s="365"/>
      <c r="BG67" s="366"/>
      <c r="BH67" s="367"/>
      <c r="BI67" s="230"/>
      <c r="BJ67" s="362"/>
      <c r="BK67" s="220"/>
      <c r="BL67" s="220"/>
      <c r="CA67" s="220"/>
      <c r="CB67" s="220"/>
      <c r="CC67" s="220"/>
      <c r="CD67" s="220"/>
      <c r="CE67" s="220"/>
      <c r="CF67" s="220"/>
      <c r="CG67" s="220"/>
      <c r="CH67" s="220"/>
      <c r="CI67" s="220"/>
      <c r="CJ67" s="220"/>
      <c r="CK67" s="220"/>
      <c r="CL67" s="220"/>
      <c r="CM67" s="220"/>
      <c r="DB67" s="220"/>
      <c r="DC67" s="220"/>
      <c r="DD67" s="220"/>
      <c r="DE67" s="220"/>
      <c r="DF67" s="220"/>
      <c r="DG67" s="220"/>
      <c r="DH67" s="220"/>
      <c r="DI67" s="220"/>
      <c r="DJ67" s="220"/>
      <c r="DK67" s="220"/>
      <c r="DL67" s="220"/>
      <c r="DM67" s="629"/>
      <c r="DQ67" s="220"/>
      <c r="DR67" s="220"/>
      <c r="DS67" s="220"/>
      <c r="DT67" s="220"/>
      <c r="DU67" s="219"/>
      <c r="DV67" s="219"/>
      <c r="DW67" s="219"/>
      <c r="DX67" s="219"/>
      <c r="DY67" s="219"/>
      <c r="DZ67" s="219"/>
      <c r="EA67" s="219"/>
      <c r="EC67" s="220"/>
      <c r="ED67" s="220"/>
      <c r="EE67" s="220"/>
      <c r="EF67" s="220"/>
      <c r="EG67" s="220"/>
      <c r="EH67" s="220"/>
      <c r="EO67" s="219"/>
    </row>
    <row r="68" spans="2:145" s="202" customFormat="1" ht="28" customHeight="1" thickBot="1" x14ac:dyDescent="0.2">
      <c r="B68" s="333"/>
      <c r="C68" s="339"/>
      <c r="D68" s="340"/>
      <c r="E68" s="340"/>
      <c r="F68" s="340"/>
      <c r="G68" s="340"/>
      <c r="H68" s="340"/>
      <c r="I68" s="340"/>
      <c r="J68" s="341"/>
      <c r="K68" s="340"/>
      <c r="L68" s="254"/>
      <c r="M68" s="254"/>
      <c r="N68" s="254"/>
      <c r="O68" s="261"/>
      <c r="AR68" s="362"/>
      <c r="AS68" s="362"/>
      <c r="AT68" s="230"/>
      <c r="AU68" s="368"/>
      <c r="AV68" s="369"/>
      <c r="AW68" s="370"/>
      <c r="AX68" s="370"/>
      <c r="AY68" s="370"/>
      <c r="AZ68" s="370"/>
      <c r="BA68" s="371"/>
      <c r="BB68" s="371"/>
      <c r="BC68" s="372"/>
      <c r="BD68" s="372"/>
      <c r="BE68" s="372"/>
      <c r="BF68" s="373"/>
      <c r="BG68" s="373"/>
      <c r="BH68" s="374"/>
      <c r="BI68" s="362"/>
      <c r="BJ68" s="362"/>
      <c r="BK68" s="220"/>
      <c r="BL68" s="220"/>
      <c r="CA68" s="220"/>
      <c r="CB68" s="220"/>
      <c r="CC68" s="220"/>
      <c r="CD68" s="220"/>
      <c r="CE68" s="220"/>
      <c r="CF68" s="220"/>
      <c r="CG68" s="220"/>
      <c r="CH68" s="220"/>
      <c r="CI68" s="220"/>
      <c r="CJ68" s="220"/>
      <c r="CK68" s="220"/>
      <c r="CL68" s="220"/>
      <c r="CM68" s="220"/>
      <c r="DB68" s="220"/>
      <c r="DC68" s="220"/>
      <c r="DD68" s="220"/>
      <c r="DE68" s="220"/>
      <c r="DF68" s="220"/>
      <c r="DG68" s="220"/>
      <c r="DH68" s="220"/>
      <c r="DI68" s="220"/>
      <c r="DJ68" s="220"/>
      <c r="DK68" s="220"/>
      <c r="DL68" s="220"/>
      <c r="DM68" s="629"/>
      <c r="DQ68" s="375" t="s">
        <v>198</v>
      </c>
      <c r="DR68" s="376"/>
      <c r="DS68" s="376"/>
      <c r="DT68" s="376"/>
      <c r="DU68" s="376"/>
      <c r="DV68" s="376"/>
      <c r="DW68" s="376"/>
      <c r="DX68" s="376"/>
      <c r="DY68" s="377"/>
      <c r="DZ68" s="220"/>
      <c r="EA68" s="220"/>
      <c r="EE68" s="220"/>
      <c r="EF68" s="220"/>
      <c r="EG68" s="220"/>
      <c r="EH68" s="220"/>
      <c r="EO68" s="219"/>
    </row>
    <row r="69" spans="2:145" s="202" customFormat="1" ht="28" customHeight="1" x14ac:dyDescent="0.15">
      <c r="B69" s="333"/>
      <c r="C69" s="339"/>
      <c r="D69" s="340"/>
      <c r="E69" s="340"/>
      <c r="F69" s="340"/>
      <c r="G69" s="340"/>
      <c r="H69" s="340"/>
      <c r="I69" s="340"/>
      <c r="J69" s="341"/>
      <c r="K69" s="340"/>
      <c r="L69" s="254"/>
      <c r="M69" s="254"/>
      <c r="N69" s="254"/>
      <c r="O69" s="261"/>
      <c r="AR69" s="362"/>
      <c r="AS69" s="362"/>
      <c r="AT69" s="230"/>
      <c r="AU69" s="362"/>
      <c r="AV69" s="354" t="s">
        <v>199</v>
      </c>
      <c r="AW69" s="364"/>
      <c r="AX69" s="357"/>
      <c r="AY69" s="357"/>
      <c r="AZ69" s="357"/>
      <c r="BA69" s="358"/>
      <c r="BB69" s="358"/>
      <c r="BC69" s="359"/>
      <c r="BD69" s="359"/>
      <c r="BE69" s="359"/>
      <c r="BF69" s="365"/>
      <c r="BG69" s="365"/>
      <c r="BH69" s="365"/>
      <c r="BI69" s="366"/>
      <c r="BJ69" s="367"/>
      <c r="BK69" s="220"/>
      <c r="BL69" s="220"/>
      <c r="CA69" s="220"/>
      <c r="CB69" s="220"/>
      <c r="CC69" s="220"/>
      <c r="CD69" s="220"/>
      <c r="CE69" s="220"/>
      <c r="CF69" s="220"/>
      <c r="CG69" s="220"/>
      <c r="CH69" s="220"/>
      <c r="CI69" s="220"/>
      <c r="CJ69" s="220"/>
      <c r="CK69" s="220"/>
      <c r="CL69" s="220"/>
      <c r="CM69" s="220"/>
      <c r="DB69" s="220"/>
      <c r="DC69" s="220"/>
      <c r="DD69" s="220"/>
      <c r="DE69" s="220"/>
      <c r="DF69" s="220"/>
      <c r="DG69" s="220"/>
      <c r="DH69" s="220"/>
      <c r="DI69" s="220"/>
      <c r="DJ69" s="220"/>
      <c r="DK69" s="220"/>
      <c r="DL69" s="220"/>
      <c r="DM69" s="378"/>
      <c r="DQ69" s="379" t="s">
        <v>200</v>
      </c>
      <c r="DR69" s="380" t="s">
        <v>201</v>
      </c>
      <c r="DS69" s="337"/>
      <c r="DT69" s="337"/>
      <c r="DU69" s="337"/>
      <c r="DV69" s="337"/>
      <c r="DW69" s="337"/>
      <c r="DX69" s="337"/>
      <c r="DY69" s="381"/>
      <c r="DZ69" s="220"/>
      <c r="EA69" s="220"/>
      <c r="EE69" s="220"/>
      <c r="EF69" s="220"/>
      <c r="EG69" s="220"/>
      <c r="EH69" s="220"/>
      <c r="EI69" s="219"/>
      <c r="EJ69" s="219"/>
      <c r="EK69" s="219"/>
      <c r="EL69" s="219"/>
      <c r="EM69" s="219"/>
      <c r="EN69" s="219"/>
      <c r="EO69" s="219"/>
    </row>
    <row r="70" spans="2:145" s="202" customFormat="1" ht="28" customHeight="1" thickBot="1" x14ac:dyDescent="0.2">
      <c r="B70" s="333"/>
      <c r="C70" s="339"/>
      <c r="D70" s="340"/>
      <c r="E70" s="340"/>
      <c r="F70" s="340"/>
      <c r="G70" s="340"/>
      <c r="H70" s="340"/>
      <c r="I70" s="340"/>
      <c r="J70" s="341"/>
      <c r="K70" s="340"/>
      <c r="L70" s="254"/>
      <c r="M70" s="254"/>
      <c r="N70" s="254"/>
      <c r="O70" s="261"/>
      <c r="AR70" s="362"/>
      <c r="AS70" s="362"/>
      <c r="AT70" s="230"/>
      <c r="AU70" s="362"/>
      <c r="AV70" s="362"/>
      <c r="AW70" s="368"/>
      <c r="AX70" s="369"/>
      <c r="AY70" s="382"/>
      <c r="AZ70" s="382"/>
      <c r="BA70" s="382"/>
      <c r="BB70" s="382"/>
      <c r="BC70" s="383"/>
      <c r="BD70" s="383"/>
      <c r="BE70" s="384"/>
      <c r="BF70" s="384"/>
      <c r="BG70" s="384"/>
      <c r="BH70" s="385"/>
      <c r="BI70" s="385"/>
      <c r="BJ70" s="386"/>
      <c r="BK70" s="220"/>
      <c r="BL70" s="220"/>
      <c r="CA70" s="220"/>
      <c r="CB70" s="220"/>
      <c r="CC70" s="220"/>
      <c r="CD70" s="220"/>
      <c r="CE70" s="220"/>
      <c r="CF70" s="220"/>
      <c r="CG70" s="220"/>
      <c r="CH70" s="220"/>
      <c r="CI70" s="220"/>
      <c r="CJ70" s="220"/>
      <c r="CK70" s="220"/>
      <c r="CL70" s="220"/>
      <c r="CM70" s="220"/>
      <c r="DB70" s="220"/>
      <c r="DC70" s="220"/>
      <c r="DD70" s="220"/>
      <c r="DE70" s="220"/>
      <c r="DF70" s="220"/>
      <c r="DG70" s="220"/>
      <c r="DH70" s="220"/>
      <c r="DI70" s="220"/>
      <c r="DJ70" s="220"/>
      <c r="DK70" s="220"/>
      <c r="DL70" s="220"/>
      <c r="DM70" s="378"/>
      <c r="DQ70" s="387" t="s">
        <v>202</v>
      </c>
      <c r="DR70" s="388" t="s">
        <v>203</v>
      </c>
      <c r="DS70" s="254"/>
      <c r="DT70" s="254"/>
      <c r="DU70" s="254"/>
      <c r="DV70" s="254"/>
      <c r="DW70" s="254"/>
      <c r="DX70" s="254"/>
      <c r="DY70" s="389"/>
      <c r="DZ70" s="220"/>
      <c r="EA70" s="220"/>
      <c r="EE70" s="220"/>
      <c r="EF70" s="220"/>
      <c r="EG70" s="220"/>
      <c r="EH70" s="220"/>
      <c r="EI70" s="219"/>
      <c r="EJ70" s="219"/>
      <c r="EK70" s="219"/>
      <c r="EL70" s="219"/>
      <c r="EM70" s="219"/>
      <c r="EN70" s="219"/>
      <c r="EO70" s="219"/>
    </row>
    <row r="71" spans="2:145" s="202" customFormat="1" ht="28" customHeight="1" x14ac:dyDescent="0.15">
      <c r="B71" s="333"/>
      <c r="C71" s="339"/>
      <c r="D71" s="340"/>
      <c r="E71" s="340"/>
      <c r="F71" s="340"/>
      <c r="G71" s="340"/>
      <c r="H71" s="340"/>
      <c r="I71" s="340"/>
      <c r="J71" s="341"/>
      <c r="K71" s="340"/>
      <c r="L71" s="254"/>
      <c r="M71" s="254"/>
      <c r="N71" s="254"/>
      <c r="O71" s="261"/>
      <c r="AH71" s="220"/>
      <c r="AI71" s="220"/>
      <c r="AJ71" s="220"/>
      <c r="AK71" s="220"/>
      <c r="AL71" s="220"/>
      <c r="AM71" s="220"/>
      <c r="AN71" s="220"/>
      <c r="AO71" s="220"/>
      <c r="AP71" s="220"/>
      <c r="AQ71" s="220"/>
      <c r="AR71" s="220"/>
      <c r="AS71" s="220"/>
      <c r="AT71" s="220"/>
      <c r="AU71" s="220"/>
      <c r="BJ71" s="220"/>
      <c r="BK71" s="220"/>
      <c r="BL71" s="220"/>
      <c r="CG71" s="220"/>
      <c r="CH71" s="220"/>
      <c r="CI71" s="220"/>
      <c r="CJ71" s="220"/>
      <c r="CK71" s="220"/>
      <c r="CL71" s="220"/>
      <c r="CM71" s="220"/>
      <c r="DL71" s="220"/>
      <c r="DM71" s="378"/>
      <c r="DQ71" s="390" t="s">
        <v>204</v>
      </c>
      <c r="DR71" s="388" t="s">
        <v>205</v>
      </c>
      <c r="DS71" s="254"/>
      <c r="DT71" s="254"/>
      <c r="DU71" s="254"/>
      <c r="DV71" s="254"/>
      <c r="DW71" s="254"/>
      <c r="DX71" s="254"/>
      <c r="DY71" s="389"/>
      <c r="DZ71" s="220"/>
      <c r="EA71" s="220"/>
      <c r="EE71" s="220"/>
      <c r="EF71" s="220"/>
      <c r="EG71" s="220"/>
      <c r="EH71" s="220"/>
      <c r="EI71" s="219"/>
      <c r="EJ71" s="219"/>
      <c r="EK71" s="219"/>
      <c r="EL71" s="219"/>
      <c r="EM71" s="219"/>
      <c r="EN71" s="219"/>
      <c r="EO71" s="219"/>
    </row>
    <row r="72" spans="2:145" s="202" customFormat="1" ht="28" customHeight="1" x14ac:dyDescent="0.15">
      <c r="B72" s="347"/>
      <c r="C72" s="348"/>
      <c r="D72" s="348"/>
      <c r="E72" s="348"/>
      <c r="F72" s="348"/>
      <c r="G72" s="348"/>
      <c r="H72" s="348"/>
      <c r="I72" s="348"/>
      <c r="J72" s="348"/>
      <c r="K72" s="348"/>
      <c r="L72" s="284"/>
      <c r="M72" s="284"/>
      <c r="N72" s="284"/>
      <c r="O72" s="349"/>
      <c r="AH72" s="220"/>
      <c r="AI72" s="220"/>
      <c r="AJ72" s="391" t="s">
        <v>206</v>
      </c>
      <c r="AK72" s="392"/>
      <c r="AL72" s="392"/>
      <c r="AM72" s="392"/>
      <c r="AN72" s="392"/>
      <c r="AO72" s="392"/>
      <c r="AP72" s="392"/>
      <c r="AQ72" s="392"/>
      <c r="AR72" s="392"/>
      <c r="AS72" s="392"/>
      <c r="AT72" s="392"/>
      <c r="AU72" s="393"/>
      <c r="BJ72" s="220"/>
      <c r="BK72" s="220"/>
      <c r="CG72" s="220"/>
      <c r="CH72" s="220"/>
      <c r="CI72" s="220"/>
      <c r="CJ72" s="220"/>
      <c r="CK72" s="220"/>
      <c r="CL72" s="220"/>
      <c r="CM72" s="220"/>
      <c r="DL72" s="220"/>
      <c r="DM72" s="378"/>
      <c r="DQ72" s="394" t="s">
        <v>207</v>
      </c>
      <c r="DR72" s="388" t="s">
        <v>208</v>
      </c>
      <c r="DS72" s="254"/>
      <c r="DT72" s="254"/>
      <c r="DU72" s="254"/>
      <c r="DV72" s="254"/>
      <c r="DW72" s="254"/>
      <c r="DX72" s="254"/>
      <c r="DY72" s="389"/>
      <c r="DZ72" s="220"/>
      <c r="EA72" s="220"/>
      <c r="EE72" s="220"/>
      <c r="EF72" s="220"/>
      <c r="EG72" s="220"/>
      <c r="EH72" s="220"/>
      <c r="EI72" s="219"/>
      <c r="EJ72" s="219"/>
      <c r="EK72" s="219"/>
      <c r="EL72" s="219"/>
      <c r="EM72" s="219"/>
      <c r="EN72" s="219"/>
      <c r="EO72" s="219"/>
    </row>
    <row r="73" spans="2:145" s="202" customFormat="1" ht="28" customHeight="1" x14ac:dyDescent="0.15">
      <c r="AH73" s="220"/>
      <c r="AI73" s="220"/>
      <c r="AJ73" s="370"/>
      <c r="AK73" s="362" t="s">
        <v>209</v>
      </c>
      <c r="AL73" s="337"/>
      <c r="AM73" s="337"/>
      <c r="AN73" s="337"/>
      <c r="AO73" s="337"/>
      <c r="AP73" s="337"/>
      <c r="AQ73" s="337"/>
      <c r="AR73" s="395"/>
      <c r="AS73" s="337"/>
      <c r="AT73" s="337"/>
      <c r="AU73" s="381"/>
      <c r="BJ73" s="220"/>
      <c r="BK73" s="220"/>
      <c r="CG73" s="220"/>
      <c r="CH73" s="220"/>
      <c r="CI73" s="220"/>
      <c r="CJ73" s="220"/>
      <c r="CK73" s="220"/>
      <c r="CL73" s="220"/>
      <c r="CM73" s="220"/>
      <c r="DL73" s="220"/>
      <c r="DM73" s="378"/>
      <c r="DQ73" s="396" t="s">
        <v>210</v>
      </c>
      <c r="DR73" s="388" t="s">
        <v>211</v>
      </c>
      <c r="DS73" s="254"/>
      <c r="DT73" s="254"/>
      <c r="DU73" s="254"/>
      <c r="DV73" s="254"/>
      <c r="DW73" s="254"/>
      <c r="DX73" s="254"/>
      <c r="DY73" s="389"/>
      <c r="DZ73" s="220"/>
      <c r="EA73" s="220"/>
      <c r="EE73" s="220"/>
      <c r="EF73" s="220"/>
      <c r="EG73" s="220"/>
      <c r="EH73" s="220"/>
      <c r="EI73" s="219"/>
      <c r="EJ73" s="219"/>
      <c r="EK73" s="219"/>
      <c r="EL73" s="219"/>
      <c r="EM73" s="219"/>
      <c r="EN73" s="219"/>
      <c r="EO73" s="219"/>
    </row>
    <row r="74" spans="2:145" s="202" customFormat="1" ht="28" customHeight="1" x14ac:dyDescent="0.15">
      <c r="B74" s="397" t="s">
        <v>212</v>
      </c>
      <c r="C74" s="398"/>
      <c r="D74" s="398"/>
      <c r="E74" s="398"/>
      <c r="F74" s="398"/>
      <c r="G74" s="398"/>
      <c r="H74" s="398"/>
      <c r="I74" s="398"/>
      <c r="J74" s="398"/>
      <c r="K74" s="398"/>
      <c r="L74" s="398"/>
      <c r="M74" s="398"/>
      <c r="N74" s="398"/>
      <c r="O74" s="398"/>
      <c r="AH74" s="220"/>
      <c r="AI74" s="220"/>
      <c r="AJ74" s="371"/>
      <c r="AK74" s="362" t="s">
        <v>213</v>
      </c>
      <c r="AL74" s="254"/>
      <c r="AM74" s="254"/>
      <c r="AN74" s="254"/>
      <c r="AO74" s="254"/>
      <c r="AP74" s="254"/>
      <c r="AQ74" s="254"/>
      <c r="AR74" s="399"/>
      <c r="AS74" s="254"/>
      <c r="AT74" s="254"/>
      <c r="AU74" s="389"/>
      <c r="BJ74" s="220"/>
      <c r="BK74" s="220"/>
      <c r="CG74" s="220"/>
      <c r="CH74" s="220"/>
      <c r="CI74" s="220"/>
      <c r="CJ74" s="220"/>
      <c r="CK74" s="220"/>
      <c r="CL74" s="220"/>
      <c r="CM74" s="220"/>
      <c r="DL74" s="220"/>
      <c r="DM74" s="378"/>
      <c r="DQ74" s="400" t="s">
        <v>214</v>
      </c>
      <c r="DR74" s="388" t="s">
        <v>215</v>
      </c>
      <c r="DS74" s="254"/>
      <c r="DT74" s="254"/>
      <c r="DU74" s="254"/>
      <c r="DV74" s="254"/>
      <c r="DW74" s="254"/>
      <c r="DX74" s="254"/>
      <c r="DY74" s="389"/>
      <c r="DZ74" s="220"/>
      <c r="EA74" s="220"/>
    </row>
    <row r="75" spans="2:145" s="202" customFormat="1" ht="28" customHeight="1" x14ac:dyDescent="0.15">
      <c r="B75" s="401" t="s">
        <v>216</v>
      </c>
      <c r="C75" s="334"/>
      <c r="D75" s="335"/>
      <c r="E75" s="335"/>
      <c r="F75" s="335"/>
      <c r="G75" s="335"/>
      <c r="H75" s="335"/>
      <c r="I75" s="335"/>
      <c r="J75" s="336"/>
      <c r="K75" s="335"/>
      <c r="L75" s="337"/>
      <c r="M75" s="337"/>
      <c r="N75" s="337"/>
      <c r="O75" s="338"/>
      <c r="AH75" s="220"/>
      <c r="AI75" s="220"/>
      <c r="AJ75" s="372"/>
      <c r="AK75" s="362" t="s">
        <v>217</v>
      </c>
      <c r="AL75" s="254"/>
      <c r="AM75" s="254"/>
      <c r="AN75" s="254"/>
      <c r="AO75" s="254"/>
      <c r="AP75" s="254"/>
      <c r="AQ75" s="254"/>
      <c r="AR75" s="399"/>
      <c r="AS75" s="254"/>
      <c r="AT75" s="254"/>
      <c r="AU75" s="389"/>
      <c r="BK75" s="220"/>
      <c r="CG75" s="220"/>
      <c r="CH75" s="220"/>
      <c r="CI75" s="220"/>
      <c r="CJ75" s="220"/>
      <c r="CK75" s="220"/>
      <c r="CL75" s="220"/>
      <c r="CM75" s="220"/>
      <c r="DL75" s="220"/>
      <c r="DM75" s="378"/>
      <c r="DQ75" s="402" t="s">
        <v>218</v>
      </c>
      <c r="DR75" s="388" t="s">
        <v>219</v>
      </c>
      <c r="DS75" s="254"/>
      <c r="DT75" s="254"/>
      <c r="DU75" s="254"/>
      <c r="DV75" s="254"/>
      <c r="DW75" s="254"/>
      <c r="DX75" s="254"/>
      <c r="DY75" s="389"/>
      <c r="DZ75" s="220"/>
      <c r="EA75" s="220"/>
    </row>
    <row r="76" spans="2:145" s="202" customFormat="1" ht="28" customHeight="1" x14ac:dyDescent="0.15">
      <c r="B76" s="403" t="s">
        <v>220</v>
      </c>
      <c r="C76" s="339"/>
      <c r="D76" s="340"/>
      <c r="E76" s="340"/>
      <c r="F76" s="340"/>
      <c r="G76" s="340"/>
      <c r="H76" s="340"/>
      <c r="I76" s="340"/>
      <c r="J76" s="341"/>
      <c r="K76" s="340"/>
      <c r="L76" s="254"/>
      <c r="M76" s="254"/>
      <c r="N76" s="254"/>
      <c r="O76" s="261"/>
      <c r="AH76" s="220"/>
      <c r="AI76" s="220"/>
      <c r="AJ76" s="404"/>
      <c r="AK76" s="405" t="s">
        <v>221</v>
      </c>
      <c r="AL76" s="406"/>
      <c r="AM76" s="406"/>
      <c r="AN76" s="406"/>
      <c r="AO76" s="406"/>
      <c r="AP76" s="406"/>
      <c r="AQ76" s="406"/>
      <c r="AR76" s="407"/>
      <c r="AS76" s="406"/>
      <c r="AT76" s="406"/>
      <c r="AU76" s="408"/>
      <c r="BK76" s="220"/>
      <c r="CG76" s="220"/>
      <c r="CH76" s="220"/>
      <c r="CI76" s="220"/>
      <c r="CJ76" s="220"/>
      <c r="CK76" s="220"/>
      <c r="CL76" s="220"/>
      <c r="CM76" s="220"/>
      <c r="DL76" s="220"/>
      <c r="DM76" s="378"/>
      <c r="DQ76" s="409" t="s">
        <v>222</v>
      </c>
      <c r="DR76" s="388" t="s">
        <v>223</v>
      </c>
      <c r="DS76" s="254"/>
      <c r="DT76" s="254"/>
      <c r="DU76" s="254"/>
      <c r="DV76" s="254"/>
      <c r="DW76" s="254"/>
      <c r="DX76" s="254"/>
      <c r="DY76" s="389"/>
      <c r="DZ76" s="220"/>
      <c r="EA76" s="220"/>
    </row>
    <row r="77" spans="2:145" s="202" customFormat="1" ht="28" customHeight="1" x14ac:dyDescent="0.15">
      <c r="B77" s="403" t="s">
        <v>224</v>
      </c>
      <c r="C77" s="339"/>
      <c r="D77" s="340"/>
      <c r="E77" s="340"/>
      <c r="F77" s="340"/>
      <c r="G77" s="340"/>
      <c r="H77" s="340"/>
      <c r="I77" s="340"/>
      <c r="J77" s="341"/>
      <c r="K77" s="340"/>
      <c r="L77" s="254"/>
      <c r="M77" s="254"/>
      <c r="N77" s="254"/>
      <c r="O77" s="261"/>
      <c r="AJ77" s="220"/>
      <c r="AK77" s="220"/>
      <c r="AL77" s="220"/>
      <c r="BK77" s="220"/>
      <c r="BL77" s="220"/>
      <c r="CA77" s="220"/>
      <c r="CB77" s="220"/>
      <c r="CC77" s="220"/>
      <c r="CD77" s="220"/>
      <c r="CE77" s="220"/>
      <c r="CF77" s="220"/>
      <c r="CG77" s="220"/>
      <c r="CH77" s="220"/>
      <c r="CI77" s="220"/>
      <c r="CJ77" s="220"/>
      <c r="CK77" s="220"/>
      <c r="CL77" s="220"/>
      <c r="CM77" s="220"/>
      <c r="DB77" s="220"/>
      <c r="DC77" s="220"/>
      <c r="DD77" s="220"/>
      <c r="DE77" s="220"/>
      <c r="DF77" s="220"/>
      <c r="DG77" s="220"/>
      <c r="DH77" s="220"/>
      <c r="DI77" s="220"/>
      <c r="DJ77" s="220"/>
      <c r="DK77" s="220"/>
      <c r="DL77" s="220"/>
      <c r="DM77" s="378"/>
      <c r="DQ77" s="410" t="s">
        <v>225</v>
      </c>
      <c r="DR77" s="388" t="s">
        <v>226</v>
      </c>
      <c r="DS77" s="254"/>
      <c r="DT77" s="254"/>
      <c r="DU77" s="254"/>
      <c r="DV77" s="254"/>
      <c r="DW77" s="254"/>
      <c r="DX77" s="254"/>
      <c r="DY77" s="389"/>
      <c r="DZ77" s="220"/>
      <c r="EA77" s="220"/>
    </row>
    <row r="78" spans="2:145" s="202" customFormat="1" ht="28" customHeight="1" x14ac:dyDescent="0.15">
      <c r="B78" s="403" t="s">
        <v>227</v>
      </c>
      <c r="C78" s="339"/>
      <c r="D78" s="340"/>
      <c r="E78" s="340"/>
      <c r="F78" s="340"/>
      <c r="G78" s="340"/>
      <c r="H78" s="340"/>
      <c r="I78" s="340"/>
      <c r="J78" s="341"/>
      <c r="K78" s="340"/>
      <c r="L78" s="254"/>
      <c r="M78" s="254"/>
      <c r="N78" s="254"/>
      <c r="O78" s="261"/>
      <c r="AH78" s="332"/>
      <c r="AI78" s="220"/>
      <c r="AJ78" s="220"/>
      <c r="BB78" s="220"/>
      <c r="BC78" s="220"/>
      <c r="BD78" s="220"/>
      <c r="BE78" s="220"/>
      <c r="BF78" s="220"/>
      <c r="BG78" s="220"/>
      <c r="BH78" s="220"/>
      <c r="BI78" s="220"/>
      <c r="BJ78" s="220"/>
      <c r="BK78" s="220"/>
      <c r="BL78" s="220"/>
      <c r="CA78" s="220"/>
      <c r="CB78" s="220"/>
      <c r="CC78" s="220"/>
      <c r="CD78" s="220"/>
      <c r="CE78" s="220"/>
      <c r="CF78" s="220"/>
      <c r="CG78" s="220"/>
      <c r="CH78" s="220"/>
      <c r="CI78" s="220"/>
      <c r="DQ78" s="411" t="s">
        <v>228</v>
      </c>
      <c r="DR78" s="388" t="s">
        <v>229</v>
      </c>
      <c r="DS78" s="254"/>
      <c r="DT78" s="254"/>
      <c r="DU78" s="254"/>
      <c r="DV78" s="254"/>
      <c r="DW78" s="254"/>
      <c r="DX78" s="254"/>
      <c r="DY78" s="389"/>
      <c r="DZ78" s="220"/>
      <c r="EA78" s="220"/>
    </row>
    <row r="79" spans="2:145" s="202" customFormat="1" ht="28" customHeight="1" x14ac:dyDescent="0.15">
      <c r="B79" s="403" t="s">
        <v>230</v>
      </c>
      <c r="C79" s="339"/>
      <c r="D79" s="340"/>
      <c r="E79" s="340"/>
      <c r="F79" s="340"/>
      <c r="G79" s="340"/>
      <c r="H79" s="340"/>
      <c r="I79" s="340"/>
      <c r="J79" s="341"/>
      <c r="K79" s="340"/>
      <c r="L79" s="254"/>
      <c r="M79" s="254"/>
      <c r="N79" s="254"/>
      <c r="O79" s="261"/>
      <c r="AH79" s="332"/>
      <c r="AI79" s="220"/>
      <c r="AJ79" s="220"/>
      <c r="AK79" s="220"/>
      <c r="AL79" s="220"/>
      <c r="AM79" s="220"/>
      <c r="BB79" s="220"/>
      <c r="BC79" s="220"/>
      <c r="BD79" s="220"/>
      <c r="BE79" s="220"/>
      <c r="BF79" s="220"/>
      <c r="BG79" s="220"/>
      <c r="BH79" s="220"/>
      <c r="BI79" s="220"/>
      <c r="BJ79" s="220"/>
      <c r="BK79" s="220"/>
      <c r="CA79" s="220"/>
      <c r="CB79" s="220"/>
      <c r="CC79" s="220"/>
      <c r="CD79" s="220"/>
      <c r="CE79" s="220"/>
      <c r="CF79" s="220"/>
      <c r="CG79" s="220"/>
      <c r="CH79" s="220"/>
      <c r="CI79" s="220"/>
      <c r="DQ79" s="412" t="s">
        <v>231</v>
      </c>
      <c r="DR79" s="388" t="s">
        <v>232</v>
      </c>
      <c r="DS79" s="254"/>
      <c r="DT79" s="254"/>
      <c r="DU79" s="254"/>
      <c r="DV79" s="254"/>
      <c r="DW79" s="254"/>
      <c r="DX79" s="254"/>
      <c r="DY79" s="389"/>
      <c r="DZ79" s="220"/>
      <c r="EA79" s="220"/>
    </row>
    <row r="80" spans="2:145" s="202" customFormat="1" ht="28" customHeight="1" x14ac:dyDescent="0.15">
      <c r="B80" s="403" t="s">
        <v>233</v>
      </c>
      <c r="C80" s="339"/>
      <c r="D80" s="340"/>
      <c r="E80" s="340"/>
      <c r="F80" s="340"/>
      <c r="G80" s="340"/>
      <c r="H80" s="340"/>
      <c r="I80" s="340"/>
      <c r="J80" s="341"/>
      <c r="K80" s="340"/>
      <c r="L80" s="254"/>
      <c r="M80" s="254"/>
      <c r="N80" s="254"/>
      <c r="O80" s="261"/>
      <c r="AH80" s="220"/>
      <c r="AI80" s="220"/>
      <c r="AJ80" s="220"/>
      <c r="AK80" s="220"/>
      <c r="AL80" s="220"/>
      <c r="AM80" s="220"/>
      <c r="BB80" s="220"/>
      <c r="BC80" s="220"/>
      <c r="BD80" s="220"/>
      <c r="BE80" s="220"/>
      <c r="BF80" s="220"/>
      <c r="BG80" s="220"/>
      <c r="BH80" s="220"/>
      <c r="BI80" s="220"/>
      <c r="BJ80" s="220"/>
      <c r="BK80" s="220"/>
      <c r="CA80" s="220"/>
      <c r="CB80" s="220"/>
      <c r="CC80" s="220"/>
      <c r="CD80" s="220"/>
      <c r="CE80" s="220"/>
      <c r="CF80" s="220"/>
      <c r="CG80" s="220"/>
      <c r="CH80" s="220"/>
      <c r="CI80" s="220"/>
      <c r="DQ80" s="413" t="s">
        <v>234</v>
      </c>
      <c r="DR80" s="414" t="s">
        <v>235</v>
      </c>
      <c r="DS80" s="406"/>
      <c r="DT80" s="406"/>
      <c r="DU80" s="406"/>
      <c r="DV80" s="406"/>
      <c r="DW80" s="406"/>
      <c r="DX80" s="406"/>
      <c r="DY80" s="408"/>
      <c r="DZ80" s="220"/>
      <c r="EA80" s="220"/>
    </row>
    <row r="81" spans="2:131" s="202" customFormat="1" ht="28" customHeight="1" x14ac:dyDescent="0.15">
      <c r="B81" s="403" t="s">
        <v>236</v>
      </c>
      <c r="C81" s="339"/>
      <c r="D81" s="340"/>
      <c r="E81" s="340"/>
      <c r="F81" s="340"/>
      <c r="G81" s="340"/>
      <c r="H81" s="340"/>
      <c r="I81" s="340"/>
      <c r="J81" s="341"/>
      <c r="K81" s="340"/>
      <c r="L81" s="254"/>
      <c r="M81" s="254"/>
      <c r="N81" s="254"/>
      <c r="O81" s="261"/>
      <c r="AH81" s="220"/>
      <c r="AI81" s="220"/>
      <c r="AJ81" s="220"/>
      <c r="AK81" s="220"/>
      <c r="AL81" s="220"/>
      <c r="AM81" s="220"/>
      <c r="BB81" s="220"/>
      <c r="BC81" s="220"/>
      <c r="BD81" s="220"/>
      <c r="BE81" s="220"/>
      <c r="BF81" s="220"/>
      <c r="BG81" s="220"/>
      <c r="BH81" s="220"/>
      <c r="BI81" s="220"/>
      <c r="BJ81" s="220"/>
      <c r="BK81" s="220"/>
      <c r="CA81" s="220"/>
      <c r="CB81" s="220"/>
      <c r="CC81" s="220"/>
      <c r="CD81" s="220"/>
      <c r="CE81" s="220"/>
      <c r="CF81" s="220"/>
      <c r="CG81" s="220"/>
      <c r="CH81" s="220"/>
      <c r="CI81" s="220"/>
      <c r="DZ81" s="220"/>
      <c r="EA81" s="220"/>
    </row>
    <row r="82" spans="2:131" s="202" customFormat="1" ht="28" customHeight="1" x14ac:dyDescent="0.15">
      <c r="B82" s="403" t="s">
        <v>237</v>
      </c>
      <c r="C82" s="340"/>
      <c r="D82" s="340"/>
      <c r="E82" s="340"/>
      <c r="F82" s="340"/>
      <c r="G82" s="340"/>
      <c r="H82" s="340"/>
      <c r="I82" s="340"/>
      <c r="J82" s="340"/>
      <c r="K82" s="340"/>
      <c r="L82" s="254"/>
      <c r="M82" s="254"/>
      <c r="N82" s="254"/>
      <c r="O82" s="261"/>
      <c r="AH82" s="220"/>
      <c r="AI82" s="220"/>
      <c r="AJ82" s="220"/>
      <c r="AK82" s="220"/>
      <c r="AL82" s="220"/>
      <c r="AM82" s="220"/>
      <c r="BB82" s="220"/>
      <c r="BC82" s="220"/>
      <c r="BD82" s="220"/>
      <c r="BE82" s="220"/>
      <c r="BF82" s="220"/>
      <c r="BG82" s="220"/>
      <c r="BH82" s="220"/>
      <c r="BI82" s="220"/>
      <c r="BJ82" s="220"/>
      <c r="BK82" s="220"/>
      <c r="BL82" s="220"/>
      <c r="CA82" s="220"/>
      <c r="CB82" s="220"/>
      <c r="CC82" s="220"/>
      <c r="CD82" s="220"/>
      <c r="CE82" s="220"/>
      <c r="CF82" s="220"/>
      <c r="CG82" s="220"/>
      <c r="CH82" s="220"/>
      <c r="CI82" s="220"/>
      <c r="DQ82" s="375" t="s">
        <v>198</v>
      </c>
      <c r="DR82" s="376"/>
      <c r="DS82" s="376"/>
      <c r="DT82" s="376"/>
      <c r="DU82" s="376"/>
      <c r="DV82" s="376"/>
      <c r="DW82" s="376"/>
      <c r="DX82" s="376"/>
      <c r="DY82" s="377"/>
      <c r="DZ82" s="220"/>
      <c r="EA82" s="220"/>
    </row>
    <row r="83" spans="2:131" s="202" customFormat="1" ht="28" customHeight="1" x14ac:dyDescent="0.15">
      <c r="B83" s="403" t="s">
        <v>238</v>
      </c>
      <c r="C83" s="340"/>
      <c r="D83" s="340"/>
      <c r="E83" s="340"/>
      <c r="F83" s="340"/>
      <c r="G83" s="340"/>
      <c r="H83" s="340"/>
      <c r="I83" s="340"/>
      <c r="J83" s="340"/>
      <c r="K83" s="340"/>
      <c r="L83" s="415"/>
      <c r="M83" s="415"/>
      <c r="N83" s="415"/>
      <c r="O83" s="416"/>
      <c r="AH83" s="220"/>
      <c r="AI83" s="220"/>
      <c r="AJ83" s="220"/>
      <c r="AK83" s="220"/>
      <c r="AL83" s="220"/>
      <c r="AM83" s="220"/>
      <c r="BB83" s="220"/>
      <c r="BC83" s="220"/>
      <c r="BD83" s="220"/>
      <c r="BE83" s="220"/>
      <c r="BF83" s="220"/>
      <c r="BG83" s="220"/>
      <c r="BH83" s="220"/>
      <c r="BI83" s="220"/>
      <c r="BJ83" s="220"/>
      <c r="BK83" s="220"/>
      <c r="CD83" s="220"/>
      <c r="CE83" s="220"/>
      <c r="CF83" s="220"/>
      <c r="CG83" s="220"/>
      <c r="CH83" s="220"/>
      <c r="CI83" s="220"/>
      <c r="CJ83" s="220"/>
      <c r="CK83" s="220"/>
      <c r="CL83" s="220"/>
      <c r="CM83" s="220"/>
      <c r="CN83" s="220"/>
      <c r="CO83" s="220"/>
      <c r="CP83" s="220"/>
      <c r="CQ83" s="220"/>
      <c r="CR83" s="220"/>
      <c r="CS83" s="220"/>
      <c r="CT83" s="220"/>
      <c r="CU83" s="220"/>
      <c r="CV83" s="220"/>
      <c r="CW83" s="220"/>
      <c r="CX83" s="220"/>
      <c r="CY83" s="220"/>
      <c r="CZ83" s="220"/>
      <c r="DA83" s="220"/>
      <c r="DB83" s="220"/>
      <c r="DC83" s="220"/>
      <c r="DD83" s="220"/>
      <c r="DE83" s="220"/>
      <c r="DF83" s="220"/>
      <c r="DG83" s="220"/>
      <c r="DH83" s="220"/>
      <c r="DI83" s="220"/>
      <c r="DJ83" s="220"/>
      <c r="DK83" s="220"/>
      <c r="DL83" s="220"/>
      <c r="DM83" s="378"/>
      <c r="DQ83" s="379" t="s">
        <v>200</v>
      </c>
      <c r="DR83" s="380" t="s">
        <v>239</v>
      </c>
      <c r="DS83" s="337"/>
      <c r="DT83" s="337"/>
      <c r="DU83" s="337"/>
      <c r="DV83" s="337"/>
      <c r="DW83" s="337"/>
      <c r="DX83" s="337"/>
      <c r="DY83" s="381"/>
      <c r="DZ83" s="220"/>
      <c r="EA83" s="220"/>
    </row>
    <row r="84" spans="2:131" s="202" customFormat="1" ht="28" customHeight="1" x14ac:dyDescent="0.15">
      <c r="B84" s="403" t="s">
        <v>240</v>
      </c>
      <c r="C84" s="340"/>
      <c r="D84" s="340"/>
      <c r="E84" s="340"/>
      <c r="F84" s="340"/>
      <c r="G84" s="340"/>
      <c r="H84" s="340"/>
      <c r="I84" s="340"/>
      <c r="J84" s="340"/>
      <c r="K84" s="340"/>
      <c r="L84" s="254"/>
      <c r="M84" s="254"/>
      <c r="N84" s="254"/>
      <c r="O84" s="261"/>
      <c r="AH84" s="220"/>
      <c r="AI84" s="220"/>
      <c r="AJ84" s="220"/>
      <c r="AK84" s="220"/>
      <c r="AL84" s="220"/>
      <c r="AM84" s="220"/>
      <c r="BB84" s="220"/>
      <c r="BC84" s="220"/>
      <c r="BD84" s="220"/>
      <c r="BE84" s="220"/>
      <c r="BF84" s="220"/>
      <c r="BG84" s="220"/>
      <c r="BH84" s="220"/>
      <c r="BI84" s="220"/>
      <c r="BJ84" s="220"/>
      <c r="BK84" s="220"/>
      <c r="CD84" s="220"/>
      <c r="CE84" s="220"/>
      <c r="CF84" s="220"/>
      <c r="CG84" s="220"/>
      <c r="CH84" s="220"/>
      <c r="CI84" s="220"/>
      <c r="CJ84" s="220"/>
      <c r="CK84" s="220"/>
      <c r="CL84" s="220"/>
      <c r="CM84" s="220"/>
      <c r="CN84" s="220"/>
      <c r="CO84" s="220"/>
      <c r="CP84" s="220"/>
      <c r="CQ84" s="220"/>
      <c r="CR84" s="220"/>
      <c r="CS84" s="417" t="s">
        <v>241</v>
      </c>
      <c r="CT84" s="418"/>
      <c r="CU84" s="418"/>
      <c r="CV84" s="418"/>
      <c r="CW84" s="419"/>
      <c r="CX84" s="419"/>
      <c r="CY84" s="220"/>
      <c r="CZ84" s="220"/>
      <c r="DA84" s="220"/>
      <c r="DB84" s="220"/>
      <c r="DC84" s="220"/>
      <c r="DD84" s="220"/>
      <c r="DE84" s="220"/>
      <c r="DF84" s="220"/>
      <c r="DG84" s="220"/>
      <c r="DH84" s="220"/>
      <c r="DI84" s="220"/>
      <c r="DJ84" s="331" t="s">
        <v>242</v>
      </c>
      <c r="DK84" s="420"/>
      <c r="DL84" s="420"/>
      <c r="DQ84" s="387" t="s">
        <v>202</v>
      </c>
      <c r="DR84" s="388" t="s">
        <v>243</v>
      </c>
      <c r="DS84" s="254"/>
      <c r="DT84" s="254"/>
      <c r="DU84" s="254"/>
      <c r="DV84" s="254"/>
      <c r="DW84" s="254"/>
      <c r="DX84" s="254"/>
      <c r="DY84" s="389"/>
      <c r="DZ84" s="220"/>
      <c r="EA84" s="220"/>
    </row>
    <row r="85" spans="2:131" s="202" customFormat="1" ht="28" customHeight="1" x14ac:dyDescent="0.15">
      <c r="B85" s="403" t="s">
        <v>244</v>
      </c>
      <c r="C85" s="340"/>
      <c r="D85" s="340"/>
      <c r="E85" s="340"/>
      <c r="F85" s="340"/>
      <c r="G85" s="340"/>
      <c r="H85" s="340"/>
      <c r="I85" s="340"/>
      <c r="J85" s="340"/>
      <c r="K85" s="340"/>
      <c r="L85" s="254"/>
      <c r="M85" s="254"/>
      <c r="N85" s="254"/>
      <c r="O85" s="261"/>
      <c r="AH85" s="220"/>
      <c r="AI85" s="220"/>
      <c r="AJ85" s="220"/>
      <c r="AK85" s="220"/>
      <c r="AL85" s="220"/>
      <c r="AM85" s="220"/>
      <c r="BB85" s="220"/>
      <c r="BC85" s="220"/>
      <c r="BD85" s="220"/>
      <c r="BE85" s="220"/>
      <c r="BF85" s="220"/>
      <c r="BG85" s="220"/>
      <c r="BH85" s="220"/>
      <c r="BI85" s="220"/>
      <c r="BJ85" s="220"/>
      <c r="BK85" s="220"/>
      <c r="CD85" s="220"/>
      <c r="CE85" s="220"/>
      <c r="CF85" s="220"/>
      <c r="CG85" s="220"/>
      <c r="CH85" s="220"/>
      <c r="CI85" s="220"/>
      <c r="CJ85" s="220"/>
      <c r="CK85" s="220"/>
      <c r="CL85" s="220"/>
      <c r="CM85" s="220"/>
      <c r="CN85" s="220"/>
      <c r="CO85" s="220"/>
      <c r="CP85" s="220"/>
      <c r="CQ85" s="220"/>
      <c r="CR85" s="220"/>
      <c r="CS85" s="220"/>
      <c r="CT85" s="220"/>
      <c r="CU85" s="220"/>
      <c r="CV85" s="220"/>
      <c r="CW85" s="220"/>
      <c r="CX85" s="220"/>
      <c r="CY85" s="220"/>
      <c r="CZ85" s="220"/>
      <c r="DA85" s="220"/>
      <c r="DB85" s="220"/>
      <c r="DC85" s="220"/>
      <c r="DD85" s="220"/>
      <c r="DE85" s="220"/>
      <c r="DF85" s="220"/>
      <c r="DG85" s="220"/>
      <c r="DH85" s="220"/>
      <c r="DI85" s="220"/>
      <c r="DJ85" s="220"/>
      <c r="DK85" s="220"/>
      <c r="DL85" s="331" t="s">
        <v>245</v>
      </c>
      <c r="DM85" s="421"/>
      <c r="DQ85" s="390" t="s">
        <v>204</v>
      </c>
      <c r="DR85" s="388" t="s">
        <v>246</v>
      </c>
      <c r="DS85" s="254"/>
      <c r="DT85" s="254"/>
      <c r="DU85" s="254"/>
      <c r="DV85" s="254"/>
      <c r="DW85" s="254"/>
      <c r="DX85" s="254"/>
      <c r="DY85" s="389"/>
      <c r="DZ85" s="220"/>
      <c r="EA85" s="220"/>
    </row>
    <row r="86" spans="2:131" s="202" customFormat="1" ht="28" customHeight="1" x14ac:dyDescent="0.15">
      <c r="B86" s="403" t="s">
        <v>247</v>
      </c>
      <c r="C86" s="340"/>
      <c r="D86" s="340"/>
      <c r="E86" s="340"/>
      <c r="F86" s="340"/>
      <c r="G86" s="340"/>
      <c r="H86" s="340"/>
      <c r="I86" s="340"/>
      <c r="J86" s="340"/>
      <c r="K86" s="340"/>
      <c r="L86" s="254"/>
      <c r="M86" s="254"/>
      <c r="N86" s="254"/>
      <c r="O86" s="261"/>
      <c r="AH86" s="220"/>
      <c r="AI86" s="220"/>
      <c r="AJ86" s="220"/>
      <c r="AK86" s="220"/>
      <c r="AL86" s="220"/>
      <c r="AM86" s="220"/>
      <c r="BB86" s="220"/>
      <c r="BC86" s="220"/>
      <c r="BD86" s="220"/>
      <c r="BE86" s="220"/>
      <c r="BF86" s="220"/>
      <c r="BG86" s="220"/>
      <c r="BH86" s="220"/>
      <c r="BI86" s="220"/>
      <c r="BJ86" s="220"/>
      <c r="BK86" s="220"/>
      <c r="CD86" s="220"/>
      <c r="CE86" s="220"/>
      <c r="CF86" s="220"/>
      <c r="CG86" s="220"/>
      <c r="CH86" s="220"/>
      <c r="CI86" s="220"/>
      <c r="CJ86" s="220"/>
      <c r="CK86" s="422" t="s">
        <v>248</v>
      </c>
      <c r="CL86" s="423"/>
      <c r="CM86" s="423"/>
      <c r="CN86" s="423"/>
      <c r="CO86" s="220"/>
      <c r="CP86" s="220"/>
      <c r="CQ86" s="220"/>
      <c r="CR86" s="220"/>
      <c r="CS86" s="220"/>
      <c r="CT86" s="220"/>
      <c r="CU86" s="220"/>
      <c r="CV86" s="220"/>
      <c r="CW86" s="220"/>
      <c r="CX86" s="220"/>
      <c r="CY86" s="220"/>
      <c r="CZ86" s="220"/>
      <c r="DA86" s="220"/>
      <c r="DB86" s="220"/>
      <c r="DC86" s="220"/>
      <c r="DD86" s="220"/>
      <c r="DE86" s="220"/>
      <c r="DF86" s="220"/>
      <c r="DG86" s="220"/>
      <c r="DH86" s="220"/>
      <c r="DK86" s="220"/>
      <c r="DL86" s="220"/>
      <c r="DM86" s="220"/>
      <c r="DQ86" s="394" t="s">
        <v>207</v>
      </c>
      <c r="DR86" s="388" t="s">
        <v>249</v>
      </c>
      <c r="DS86" s="254"/>
      <c r="DT86" s="254"/>
      <c r="DU86" s="254"/>
      <c r="DV86" s="254"/>
      <c r="DW86" s="254"/>
      <c r="DX86" s="254"/>
      <c r="DY86" s="389"/>
      <c r="DZ86" s="220"/>
      <c r="EA86" s="220"/>
    </row>
    <row r="87" spans="2:131" s="202" customFormat="1" ht="28" customHeight="1" x14ac:dyDescent="0.15">
      <c r="B87" s="403" t="s">
        <v>250</v>
      </c>
      <c r="C87" s="340"/>
      <c r="D87" s="340"/>
      <c r="E87" s="340"/>
      <c r="F87" s="340"/>
      <c r="G87" s="340"/>
      <c r="H87" s="340"/>
      <c r="I87" s="340"/>
      <c r="J87" s="340"/>
      <c r="K87" s="340"/>
      <c r="L87" s="254"/>
      <c r="M87" s="254"/>
      <c r="N87" s="254"/>
      <c r="O87" s="261"/>
      <c r="AH87" s="220"/>
      <c r="AI87" s="220"/>
      <c r="AJ87" s="220"/>
      <c r="AK87" s="220"/>
      <c r="AL87" s="220"/>
      <c r="AM87" s="220"/>
      <c r="BB87" s="220"/>
      <c r="BC87" s="220"/>
      <c r="BD87" s="220"/>
      <c r="BE87" s="220"/>
      <c r="BF87" s="220"/>
      <c r="BG87" s="220"/>
      <c r="BH87" s="220"/>
      <c r="BI87" s="220"/>
      <c r="BJ87" s="220"/>
      <c r="BK87" s="220"/>
      <c r="CJ87" s="220"/>
      <c r="CK87" s="220"/>
      <c r="CL87" s="220"/>
      <c r="CM87" s="220"/>
      <c r="CN87" s="220"/>
      <c r="CO87" s="422" t="s">
        <v>251</v>
      </c>
      <c r="CP87" s="423"/>
      <c r="CQ87" s="423"/>
      <c r="CR87" s="423"/>
      <c r="CS87" s="423"/>
      <c r="CT87" s="423"/>
      <c r="CU87" s="423"/>
      <c r="CV87" s="423"/>
      <c r="CW87" s="424"/>
      <c r="CX87" s="424"/>
      <c r="CY87" s="424"/>
      <c r="CZ87" s="424"/>
      <c r="DA87" s="424"/>
      <c r="DB87" s="424"/>
      <c r="DC87" s="220"/>
      <c r="DD87" s="220"/>
      <c r="DE87" s="220"/>
      <c r="DF87" s="220"/>
      <c r="DK87" s="220"/>
      <c r="DL87" s="220"/>
      <c r="DM87" s="220"/>
      <c r="DQ87" s="396" t="s">
        <v>210</v>
      </c>
      <c r="DR87" s="388" t="s">
        <v>252</v>
      </c>
      <c r="DS87" s="254"/>
      <c r="DT87" s="254"/>
      <c r="DU87" s="254"/>
      <c r="DV87" s="254"/>
      <c r="DW87" s="254"/>
      <c r="DX87" s="254"/>
      <c r="DY87" s="389"/>
      <c r="DZ87" s="220"/>
      <c r="EA87" s="220"/>
    </row>
    <row r="88" spans="2:131" s="202" customFormat="1" ht="28" customHeight="1" x14ac:dyDescent="0.15">
      <c r="B88" s="425" t="s">
        <v>253</v>
      </c>
      <c r="C88" s="348"/>
      <c r="D88" s="348"/>
      <c r="E88" s="348"/>
      <c r="F88" s="348"/>
      <c r="G88" s="348"/>
      <c r="H88" s="348"/>
      <c r="I88" s="348"/>
      <c r="J88" s="348"/>
      <c r="K88" s="348"/>
      <c r="L88" s="284"/>
      <c r="M88" s="284"/>
      <c r="N88" s="284"/>
      <c r="O88" s="349"/>
      <c r="S88" s="220"/>
      <c r="AH88" s="220"/>
      <c r="AI88" s="220"/>
      <c r="AJ88" s="220"/>
      <c r="AK88" s="220"/>
      <c r="AL88" s="220"/>
      <c r="AM88" s="220"/>
      <c r="BB88" s="220"/>
      <c r="BC88" s="220"/>
      <c r="BD88" s="220"/>
      <c r="BE88" s="220"/>
      <c r="BF88" s="220"/>
      <c r="BG88" s="220"/>
      <c r="BH88" s="220"/>
      <c r="BI88" s="220"/>
      <c r="BJ88" s="220"/>
      <c r="BK88" s="220"/>
      <c r="BL88" s="230"/>
      <c r="CA88" s="362"/>
      <c r="CB88" s="362"/>
      <c r="CC88" s="362"/>
      <c r="CD88" s="362"/>
      <c r="CE88" s="362"/>
      <c r="CF88" s="362"/>
      <c r="CG88" s="362"/>
      <c r="CH88" s="362"/>
      <c r="CI88" s="362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41"/>
      <c r="CU88" s="220"/>
      <c r="CV88" s="220"/>
      <c r="CW88" s="220"/>
      <c r="CX88" s="241"/>
      <c r="CY88" s="220"/>
      <c r="CZ88" s="220"/>
      <c r="DA88" s="220"/>
      <c r="DB88" s="220"/>
      <c r="DC88" s="422" t="s">
        <v>254</v>
      </c>
      <c r="DD88" s="424"/>
      <c r="DE88" s="424"/>
      <c r="DF88" s="424"/>
      <c r="DG88" s="424"/>
      <c r="DH88" s="424"/>
      <c r="DK88" s="220"/>
      <c r="DL88" s="220"/>
      <c r="DM88" s="220"/>
      <c r="DQ88" s="400" t="s">
        <v>214</v>
      </c>
      <c r="DR88" s="388" t="s">
        <v>255</v>
      </c>
      <c r="DS88" s="254"/>
      <c r="DT88" s="254"/>
      <c r="DU88" s="254"/>
      <c r="DV88" s="254"/>
      <c r="DW88" s="254"/>
      <c r="DX88" s="254"/>
      <c r="DY88" s="389"/>
    </row>
    <row r="89" spans="2:131" s="202" customFormat="1" ht="28" customHeight="1" x14ac:dyDescent="0.15"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  <c r="M89" s="220"/>
      <c r="N89" s="220"/>
      <c r="O89" s="220"/>
      <c r="S89" s="220"/>
      <c r="AH89" s="220"/>
      <c r="AI89" s="220"/>
      <c r="AJ89" s="220"/>
      <c r="AK89" s="220"/>
      <c r="AL89" s="220"/>
      <c r="AM89" s="220"/>
      <c r="BB89" s="220"/>
      <c r="BC89" s="220"/>
      <c r="BD89" s="220"/>
      <c r="BE89" s="220"/>
      <c r="BF89" s="220"/>
      <c r="BG89" s="220"/>
      <c r="BH89" s="220"/>
      <c r="BI89" s="220"/>
      <c r="BJ89" s="220"/>
      <c r="BK89" s="220"/>
      <c r="BL89" s="230"/>
      <c r="CA89" s="362"/>
      <c r="CB89" s="362"/>
      <c r="CC89" s="362"/>
      <c r="CD89" s="362"/>
      <c r="CE89" s="362"/>
      <c r="CF89" s="362"/>
      <c r="CG89" s="362"/>
      <c r="CH89" s="362"/>
      <c r="CI89" s="362"/>
      <c r="CJ89" s="220"/>
      <c r="CK89" s="426" t="s">
        <v>256</v>
      </c>
      <c r="CL89" s="426"/>
      <c r="CM89" s="426"/>
      <c r="CN89" s="426"/>
      <c r="CT89" s="220"/>
      <c r="CU89" s="220"/>
      <c r="CV89" s="220"/>
      <c r="CW89" s="220"/>
      <c r="CX89" s="220"/>
      <c r="CY89" s="220"/>
      <c r="CZ89" s="220"/>
      <c r="DA89" s="220"/>
      <c r="DB89" s="220"/>
      <c r="DC89" s="220"/>
      <c r="DD89" s="220"/>
      <c r="DE89" s="220"/>
      <c r="DF89" s="220"/>
      <c r="DG89" s="220"/>
      <c r="DH89" s="220"/>
      <c r="DI89" s="220"/>
      <c r="DJ89" s="220"/>
      <c r="DK89" s="220"/>
      <c r="DL89" s="220"/>
      <c r="DM89" s="220"/>
      <c r="DQ89" s="402" t="s">
        <v>218</v>
      </c>
      <c r="DR89" s="388" t="s">
        <v>257</v>
      </c>
      <c r="DS89" s="254"/>
      <c r="DT89" s="254"/>
      <c r="DU89" s="254"/>
      <c r="DV89" s="254"/>
      <c r="DW89" s="254"/>
      <c r="DX89" s="254"/>
      <c r="DY89" s="389"/>
    </row>
    <row r="90" spans="2:131" s="202" customFormat="1" ht="28" customHeight="1" x14ac:dyDescent="0.15">
      <c r="B90" s="427" t="s">
        <v>258</v>
      </c>
      <c r="C90" s="428"/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9"/>
      <c r="S90" s="220"/>
      <c r="AH90" s="220"/>
      <c r="AI90" s="220"/>
      <c r="AJ90" s="220"/>
      <c r="AK90" s="220"/>
      <c r="AL90" s="220"/>
      <c r="AM90" s="220"/>
      <c r="BB90" s="220"/>
      <c r="BC90" s="220"/>
      <c r="BD90" s="220"/>
      <c r="BE90" s="220"/>
      <c r="BF90" s="220"/>
      <c r="BG90" s="220"/>
      <c r="BH90" s="220"/>
      <c r="BI90" s="220"/>
      <c r="BJ90" s="220"/>
      <c r="BK90" s="220"/>
      <c r="BL90" s="230"/>
      <c r="CD90" s="220"/>
      <c r="CE90" s="241"/>
      <c r="CF90" s="220"/>
      <c r="CG90" s="220"/>
      <c r="CH90" s="220"/>
      <c r="CI90" s="241"/>
      <c r="CJ90" s="220"/>
      <c r="CO90" s="430" t="s">
        <v>259</v>
      </c>
      <c r="CP90" s="430"/>
      <c r="CQ90" s="430"/>
      <c r="CR90" s="430"/>
      <c r="CS90" s="430"/>
      <c r="CV90" s="220"/>
      <c r="CW90" s="220"/>
      <c r="CX90" s="288"/>
      <c r="CY90" s="288"/>
      <c r="CZ90" s="220"/>
      <c r="DA90" s="220"/>
      <c r="DB90" s="220"/>
      <c r="DC90" s="288"/>
      <c r="DD90" s="288"/>
      <c r="DE90" s="288"/>
      <c r="DF90" s="288"/>
      <c r="DG90" s="288"/>
      <c r="DH90" s="288"/>
      <c r="DI90" s="288"/>
      <c r="DJ90" s="288"/>
      <c r="DK90" s="288"/>
      <c r="DL90" s="288"/>
      <c r="DM90" s="288"/>
      <c r="DQ90" s="409" t="s">
        <v>260</v>
      </c>
      <c r="DR90" s="388" t="s">
        <v>261</v>
      </c>
      <c r="DS90" s="254"/>
      <c r="DT90" s="254"/>
      <c r="DU90" s="254"/>
      <c r="DV90" s="254"/>
      <c r="DW90" s="254"/>
      <c r="DX90" s="254"/>
      <c r="DY90" s="389"/>
    </row>
    <row r="91" spans="2:131" s="202" customFormat="1" ht="28" customHeight="1" x14ac:dyDescent="0.15">
      <c r="B91" s="403" t="s">
        <v>262</v>
      </c>
      <c r="C91" s="334"/>
      <c r="D91" s="335"/>
      <c r="E91" s="335"/>
      <c r="F91" s="335"/>
      <c r="G91" s="335"/>
      <c r="H91" s="335"/>
      <c r="I91" s="335"/>
      <c r="J91" s="336"/>
      <c r="K91" s="335"/>
      <c r="L91" s="337"/>
      <c r="M91" s="337"/>
      <c r="N91" s="337"/>
      <c r="O91" s="338"/>
      <c r="S91" s="220"/>
      <c r="AH91" s="220"/>
      <c r="AI91" s="220"/>
      <c r="AJ91" s="220"/>
      <c r="AK91" s="220"/>
      <c r="AL91" s="220"/>
      <c r="AM91" s="220"/>
      <c r="BB91" s="220"/>
      <c r="BC91" s="220"/>
      <c r="BD91" s="220"/>
      <c r="BE91" s="220"/>
      <c r="BF91" s="220"/>
      <c r="BG91" s="220"/>
      <c r="BH91" s="220"/>
      <c r="BI91" s="220"/>
      <c r="BJ91" s="220"/>
      <c r="BK91" s="220"/>
      <c r="BL91" s="230"/>
      <c r="CD91" s="220"/>
      <c r="CE91" s="241"/>
      <c r="CF91" s="220"/>
      <c r="CG91" s="220"/>
      <c r="CH91" s="220"/>
      <c r="CI91" s="241"/>
      <c r="CJ91" s="220"/>
      <c r="CK91" s="362"/>
      <c r="CL91" s="362"/>
      <c r="CM91" s="362"/>
      <c r="CN91" s="362"/>
      <c r="CV91" s="220"/>
      <c r="CW91" s="220"/>
      <c r="CX91" s="288"/>
      <c r="CY91" s="288"/>
      <c r="CZ91" s="220"/>
      <c r="DA91" s="220"/>
      <c r="DB91" s="220"/>
      <c r="DC91" s="220"/>
      <c r="DD91" s="220"/>
      <c r="DE91" s="220"/>
      <c r="DF91" s="220"/>
      <c r="DG91" s="220"/>
      <c r="DH91" s="220"/>
      <c r="DI91" s="220"/>
      <c r="DJ91" s="220"/>
      <c r="DK91" s="220"/>
      <c r="DL91" s="220"/>
      <c r="DM91" s="220"/>
      <c r="DQ91" s="431" t="s">
        <v>263</v>
      </c>
      <c r="DR91" s="414" t="s">
        <v>264</v>
      </c>
      <c r="DS91" s="406"/>
      <c r="DT91" s="406"/>
      <c r="DU91" s="406"/>
      <c r="DV91" s="406"/>
      <c r="DW91" s="406"/>
      <c r="DX91" s="406"/>
      <c r="DY91" s="408"/>
    </row>
    <row r="92" spans="2:131" s="202" customFormat="1" ht="28" customHeight="1" x14ac:dyDescent="0.15">
      <c r="B92" s="403" t="s">
        <v>265</v>
      </c>
      <c r="C92" s="339"/>
      <c r="D92" s="340"/>
      <c r="E92" s="340"/>
      <c r="F92" s="340"/>
      <c r="G92" s="340"/>
      <c r="H92" s="340"/>
      <c r="I92" s="340"/>
      <c r="J92" s="341"/>
      <c r="K92" s="340"/>
      <c r="L92" s="254"/>
      <c r="M92" s="254"/>
      <c r="N92" s="254"/>
      <c r="O92" s="261"/>
      <c r="AH92" s="220"/>
      <c r="AI92" s="220"/>
      <c r="AJ92" s="220"/>
      <c r="AK92" s="220"/>
      <c r="AL92" s="220"/>
      <c r="AM92" s="220"/>
      <c r="BB92" s="220"/>
      <c r="BC92" s="220"/>
      <c r="BD92" s="220"/>
      <c r="BE92" s="220"/>
      <c r="BF92" s="220"/>
      <c r="BG92" s="220"/>
      <c r="BH92" s="220"/>
      <c r="BI92" s="220"/>
      <c r="BJ92" s="220"/>
      <c r="BK92" s="220"/>
      <c r="BL92" s="230"/>
      <c r="CD92" s="220"/>
      <c r="CE92" s="241"/>
      <c r="CF92" s="220"/>
      <c r="CG92" s="220"/>
      <c r="CH92" s="220"/>
      <c r="CI92" s="241"/>
      <c r="CK92" s="362"/>
      <c r="CL92" s="362"/>
      <c r="CM92" s="426" t="s">
        <v>256</v>
      </c>
      <c r="CN92" s="426"/>
      <c r="CO92" s="426"/>
      <c r="CP92" s="426"/>
      <c r="CW92" s="220"/>
      <c r="CX92" s="288"/>
      <c r="CY92" s="288"/>
      <c r="CZ92" s="220"/>
      <c r="DA92" s="220"/>
      <c r="DB92" s="220"/>
      <c r="DC92" s="220"/>
      <c r="DD92" s="220"/>
      <c r="DE92" s="220"/>
      <c r="DF92" s="220"/>
      <c r="DG92" s="220"/>
      <c r="DH92" s="220"/>
      <c r="DI92" s="220"/>
      <c r="DJ92" s="220"/>
      <c r="DK92" s="220"/>
      <c r="DL92" s="220"/>
      <c r="DM92" s="220"/>
      <c r="DQ92" s="220"/>
      <c r="DR92" s="220"/>
      <c r="DS92" s="220"/>
      <c r="DT92" s="220"/>
      <c r="DU92" s="220"/>
      <c r="DV92" s="220"/>
      <c r="DW92" s="220"/>
      <c r="DX92" s="220"/>
      <c r="DY92" s="220"/>
    </row>
    <row r="93" spans="2:131" s="202" customFormat="1" ht="28" customHeight="1" x14ac:dyDescent="0.15">
      <c r="B93" s="403" t="s">
        <v>266</v>
      </c>
      <c r="C93" s="339"/>
      <c r="D93" s="340"/>
      <c r="E93" s="340"/>
      <c r="F93" s="340"/>
      <c r="G93" s="340"/>
      <c r="H93" s="340"/>
      <c r="I93" s="340"/>
      <c r="J93" s="341"/>
      <c r="K93" s="340"/>
      <c r="L93" s="254"/>
      <c r="M93" s="254"/>
      <c r="N93" s="254"/>
      <c r="O93" s="261"/>
      <c r="AH93" s="220"/>
      <c r="AI93" s="220"/>
      <c r="AJ93" s="220"/>
      <c r="AK93" s="220"/>
      <c r="AL93" s="220"/>
      <c r="AM93" s="220"/>
      <c r="BB93" s="220"/>
      <c r="BC93" s="220"/>
      <c r="BD93" s="220"/>
      <c r="BE93" s="220"/>
      <c r="BF93" s="220"/>
      <c r="BG93" s="220"/>
      <c r="BH93" s="220"/>
      <c r="BI93" s="220"/>
      <c r="BJ93" s="220"/>
      <c r="BK93" s="220"/>
      <c r="BL93" s="230"/>
      <c r="BN93" s="362"/>
      <c r="BO93" s="230"/>
      <c r="CD93" s="220"/>
      <c r="CE93" s="241"/>
      <c r="CF93" s="220"/>
      <c r="CG93" s="220"/>
      <c r="CH93" s="220"/>
      <c r="CI93" s="241"/>
      <c r="CJ93" s="362"/>
      <c r="CK93" s="220"/>
      <c r="CL93" s="220"/>
      <c r="CQ93" s="430" t="s">
        <v>259</v>
      </c>
      <c r="CR93" s="430"/>
      <c r="CS93" s="430"/>
      <c r="CT93" s="430"/>
      <c r="CU93" s="430"/>
      <c r="CW93" s="220"/>
      <c r="CX93" s="230"/>
      <c r="CY93" s="230"/>
      <c r="CZ93" s="220"/>
      <c r="DA93" s="220"/>
      <c r="DB93" s="220"/>
      <c r="DC93" s="220"/>
      <c r="DD93" s="220"/>
      <c r="DE93" s="220"/>
      <c r="DF93" s="220"/>
      <c r="DG93" s="220"/>
      <c r="DH93" s="220"/>
      <c r="DI93" s="220"/>
      <c r="DJ93" s="220"/>
      <c r="DK93" s="220"/>
      <c r="DL93" s="220"/>
      <c r="DM93" s="220"/>
      <c r="DQ93" s="391" t="s">
        <v>267</v>
      </c>
      <c r="DR93" s="392"/>
      <c r="DS93" s="392"/>
      <c r="DT93" s="392"/>
      <c r="DU93" s="392"/>
      <c r="DV93" s="392"/>
      <c r="DW93" s="392"/>
      <c r="DX93" s="392"/>
      <c r="DY93" s="393"/>
    </row>
    <row r="94" spans="2:131" s="202" customFormat="1" ht="28" customHeight="1" x14ac:dyDescent="0.15">
      <c r="B94" s="403" t="s">
        <v>268</v>
      </c>
      <c r="C94" s="339"/>
      <c r="D94" s="340"/>
      <c r="E94" s="340"/>
      <c r="F94" s="340"/>
      <c r="G94" s="340"/>
      <c r="H94" s="340"/>
      <c r="I94" s="340"/>
      <c r="J94" s="341"/>
      <c r="K94" s="340"/>
      <c r="L94" s="254"/>
      <c r="M94" s="254"/>
      <c r="N94" s="254"/>
      <c r="O94" s="261"/>
      <c r="AV94" s="220"/>
      <c r="AW94" s="220"/>
      <c r="AY94" s="220"/>
      <c r="AZ94" s="220"/>
      <c r="BB94" s="220"/>
      <c r="BC94" s="220"/>
      <c r="BE94" s="220"/>
      <c r="BF94" s="220"/>
      <c r="BH94" s="220"/>
      <c r="BI94" s="220"/>
      <c r="BK94" s="220"/>
      <c r="BL94" s="220"/>
      <c r="BN94" s="220"/>
      <c r="BO94" s="220"/>
      <c r="CJ94" s="362"/>
      <c r="CW94" s="220"/>
      <c r="CX94" s="220"/>
      <c r="CY94" s="362"/>
      <c r="CZ94" s="220"/>
      <c r="DA94" s="220"/>
      <c r="DB94" s="220"/>
      <c r="DC94" s="220"/>
      <c r="DD94" s="220"/>
      <c r="DE94" s="220"/>
      <c r="DF94" s="220"/>
      <c r="DG94" s="220"/>
      <c r="DH94" s="220"/>
      <c r="DI94" s="220"/>
      <c r="DJ94" s="220"/>
      <c r="DK94" s="220"/>
      <c r="DL94" s="220"/>
      <c r="DM94" s="220"/>
      <c r="DQ94" s="432" t="s">
        <v>218</v>
      </c>
      <c r="DR94" s="433" t="s">
        <v>269</v>
      </c>
      <c r="DS94" s="337"/>
      <c r="DT94" s="337"/>
      <c r="DU94" s="337"/>
      <c r="DV94" s="337"/>
      <c r="DW94" s="337"/>
      <c r="DX94" s="337"/>
      <c r="DY94" s="381"/>
    </row>
    <row r="95" spans="2:131" s="202" customFormat="1" ht="28" customHeight="1" x14ac:dyDescent="0.15">
      <c r="B95" s="403" t="s">
        <v>270</v>
      </c>
      <c r="C95" s="339"/>
      <c r="D95" s="340"/>
      <c r="E95" s="340"/>
      <c r="F95" s="340"/>
      <c r="G95" s="340"/>
      <c r="H95" s="340"/>
      <c r="I95" s="340"/>
      <c r="J95" s="341"/>
      <c r="K95" s="340"/>
      <c r="L95" s="254"/>
      <c r="M95" s="254"/>
      <c r="N95" s="254"/>
      <c r="O95" s="261"/>
      <c r="AV95" s="220"/>
      <c r="AW95" s="220"/>
      <c r="AY95" s="220"/>
      <c r="AZ95" s="220"/>
      <c r="BB95" s="220"/>
      <c r="BC95" s="220"/>
      <c r="BE95" s="220"/>
      <c r="BF95" s="220"/>
      <c r="BH95" s="220"/>
      <c r="BI95" s="220"/>
      <c r="BK95" s="220"/>
      <c r="BL95" s="220"/>
      <c r="BN95" s="220"/>
      <c r="BO95" s="220"/>
      <c r="CJ95" s="220"/>
      <c r="CW95" s="220"/>
      <c r="CX95" s="220"/>
      <c r="CY95" s="288"/>
      <c r="CZ95" s="220"/>
      <c r="DA95" s="220"/>
      <c r="DB95" s="220"/>
      <c r="DC95" s="220"/>
      <c r="DD95" s="220"/>
      <c r="DE95" s="220"/>
      <c r="DF95" s="220"/>
      <c r="DG95" s="220"/>
      <c r="DH95" s="220"/>
      <c r="DI95" s="220"/>
      <c r="DJ95" s="220"/>
      <c r="DK95" s="220"/>
      <c r="DL95" s="220"/>
      <c r="DM95" s="220"/>
      <c r="DQ95" s="434" t="s">
        <v>222</v>
      </c>
      <c r="DR95" s="435" t="s">
        <v>271</v>
      </c>
      <c r="DS95" s="254"/>
      <c r="DT95" s="254"/>
      <c r="DU95" s="254"/>
      <c r="DV95" s="254"/>
      <c r="DW95" s="254"/>
      <c r="DX95" s="254"/>
      <c r="DY95" s="389"/>
    </row>
    <row r="96" spans="2:131" s="202" customFormat="1" ht="28" customHeight="1" x14ac:dyDescent="0.2">
      <c r="B96" s="403" t="s">
        <v>272</v>
      </c>
      <c r="C96" s="339"/>
      <c r="D96" s="340"/>
      <c r="E96" s="340"/>
      <c r="F96" s="340"/>
      <c r="G96" s="340"/>
      <c r="H96" s="340"/>
      <c r="I96" s="340"/>
      <c r="J96" s="341"/>
      <c r="K96" s="340"/>
      <c r="L96" s="254"/>
      <c r="M96" s="254"/>
      <c r="N96" s="254"/>
      <c r="O96" s="261"/>
      <c r="AP96" s="220"/>
      <c r="AQ96" s="362"/>
      <c r="AR96" s="362"/>
      <c r="AS96" s="220"/>
      <c r="AT96" s="220"/>
      <c r="AU96" s="220"/>
      <c r="AV96" s="220"/>
      <c r="AW96" s="220"/>
      <c r="AX96" s="220"/>
      <c r="AY96" s="220"/>
      <c r="AZ96" s="220"/>
      <c r="BA96" s="220"/>
      <c r="BB96" s="220"/>
      <c r="BC96" s="220"/>
      <c r="BD96" s="220"/>
      <c r="BE96" s="220"/>
      <c r="BF96" s="220"/>
      <c r="BG96" s="220"/>
      <c r="BH96" s="220"/>
      <c r="BI96" s="220"/>
      <c r="BJ96" s="220"/>
      <c r="BK96" s="220"/>
      <c r="BL96" s="220"/>
      <c r="BM96" s="220"/>
      <c r="BN96" s="220"/>
      <c r="BO96" s="220"/>
      <c r="BP96" s="220"/>
      <c r="CJ96" s="220"/>
      <c r="CK96" s="220"/>
      <c r="CL96" s="220"/>
      <c r="CM96" s="436" t="s">
        <v>273</v>
      </c>
      <c r="CN96" s="436"/>
      <c r="CO96" s="436"/>
      <c r="CP96" s="436"/>
      <c r="CQ96" s="436"/>
      <c r="CR96" s="436"/>
      <c r="CS96" s="436"/>
      <c r="CT96" s="436"/>
      <c r="CU96" s="436"/>
      <c r="CV96" s="436"/>
      <c r="CW96" s="437"/>
      <c r="CX96" s="438"/>
      <c r="CY96" s="438"/>
      <c r="CZ96" s="439"/>
      <c r="DA96" s="438"/>
      <c r="DB96" s="438"/>
      <c r="DC96" s="440"/>
      <c r="DD96" s="441"/>
      <c r="DE96" s="442"/>
      <c r="DF96" s="442"/>
      <c r="DG96" s="442"/>
      <c r="DH96" s="438"/>
      <c r="DI96" s="438"/>
      <c r="DJ96" s="438"/>
      <c r="DM96" s="220"/>
      <c r="DQ96" s="443" t="s">
        <v>225</v>
      </c>
      <c r="DR96" s="435" t="s">
        <v>274</v>
      </c>
      <c r="DS96" s="254"/>
      <c r="DT96" s="254"/>
      <c r="DU96" s="254"/>
      <c r="DV96" s="254"/>
      <c r="DW96" s="254"/>
      <c r="DX96" s="254"/>
      <c r="DY96" s="389"/>
    </row>
    <row r="97" spans="2:129" s="202" customFormat="1" ht="28" customHeight="1" x14ac:dyDescent="0.2">
      <c r="B97" s="425" t="s">
        <v>275</v>
      </c>
      <c r="C97" s="444"/>
      <c r="D97" s="348"/>
      <c r="E97" s="348"/>
      <c r="F97" s="348"/>
      <c r="G97" s="348"/>
      <c r="H97" s="348"/>
      <c r="I97" s="348"/>
      <c r="J97" s="445"/>
      <c r="K97" s="348"/>
      <c r="L97" s="284"/>
      <c r="M97" s="284"/>
      <c r="N97" s="284"/>
      <c r="O97" s="349"/>
      <c r="AP97" s="220"/>
      <c r="AQ97" s="220"/>
      <c r="AR97" s="220"/>
      <c r="AS97" s="220"/>
      <c r="AT97" s="220"/>
      <c r="AU97" s="220"/>
      <c r="AV97" s="220"/>
      <c r="AW97" s="220"/>
      <c r="AX97" s="220"/>
      <c r="AY97" s="220"/>
      <c r="AZ97" s="220"/>
      <c r="BA97" s="220"/>
      <c r="BB97" s="220"/>
      <c r="BC97" s="220"/>
      <c r="BD97" s="220"/>
      <c r="BE97" s="220"/>
      <c r="BF97" s="220"/>
      <c r="BG97" s="220"/>
      <c r="BH97" s="220"/>
      <c r="BI97" s="220"/>
      <c r="BJ97" s="220"/>
      <c r="BK97" s="220"/>
      <c r="BL97" s="220"/>
      <c r="BM97" s="220"/>
      <c r="BN97" s="220"/>
      <c r="BO97" s="220"/>
      <c r="BP97" s="220"/>
      <c r="CJ97" s="220"/>
      <c r="CK97" s="220"/>
      <c r="CL97" s="220"/>
      <c r="CM97" s="446"/>
      <c r="CN97" s="437"/>
      <c r="CO97" s="438"/>
      <c r="CP97" s="438"/>
      <c r="CQ97" s="438"/>
      <c r="CR97" s="438"/>
      <c r="CS97" s="437"/>
      <c r="CT97" s="438"/>
      <c r="CU97" s="438"/>
      <c r="CV97" s="447" t="s">
        <v>276</v>
      </c>
      <c r="CW97" s="447"/>
      <c r="CX97" s="447"/>
      <c r="CY97" s="447"/>
      <c r="CZ97" s="447"/>
      <c r="DA97" s="447"/>
      <c r="DB97" s="438"/>
      <c r="DC97" s="438"/>
      <c r="DD97" s="441"/>
      <c r="DE97" s="442"/>
      <c r="DF97" s="442"/>
      <c r="DG97" s="442"/>
      <c r="DH97" s="438"/>
      <c r="DI97" s="438"/>
      <c r="DJ97" s="438"/>
      <c r="DQ97" s="448" t="s">
        <v>228</v>
      </c>
      <c r="DR97" s="435" t="s">
        <v>277</v>
      </c>
      <c r="DS97" s="254"/>
      <c r="DT97" s="254"/>
      <c r="DU97" s="254"/>
      <c r="DV97" s="254"/>
      <c r="DW97" s="254"/>
      <c r="DX97" s="254"/>
      <c r="DY97" s="389"/>
    </row>
    <row r="98" spans="2:129" s="202" customFormat="1" ht="28" customHeight="1" x14ac:dyDescent="0.2">
      <c r="B98" s="220"/>
      <c r="C98" s="220"/>
      <c r="D98" s="220"/>
      <c r="E98" s="220"/>
      <c r="F98" s="220"/>
      <c r="G98" s="220"/>
      <c r="H98" s="220"/>
      <c r="I98" s="220"/>
      <c r="J98" s="220"/>
      <c r="K98" s="220"/>
      <c r="L98" s="220"/>
      <c r="M98" s="220"/>
      <c r="N98" s="220"/>
      <c r="O98" s="220"/>
      <c r="Y98" s="220"/>
      <c r="Z98" s="220"/>
      <c r="AA98" s="220"/>
      <c r="AB98" s="220"/>
      <c r="AC98" s="220"/>
      <c r="AP98" s="220"/>
      <c r="AQ98" s="362"/>
      <c r="AR98" s="220"/>
      <c r="AS98" s="220"/>
      <c r="AT98" s="220"/>
      <c r="AU98" s="220"/>
      <c r="AV98" s="220"/>
      <c r="AW98" s="220"/>
      <c r="AX98" s="220"/>
      <c r="AY98" s="220"/>
      <c r="AZ98" s="220"/>
      <c r="BA98" s="220"/>
      <c r="BB98" s="220"/>
      <c r="BC98" s="220"/>
      <c r="BD98" s="220"/>
      <c r="BE98" s="220"/>
      <c r="BF98" s="220"/>
      <c r="BG98" s="220"/>
      <c r="BH98" s="220"/>
      <c r="BI98" s="220"/>
      <c r="BJ98" s="220"/>
      <c r="BK98" s="220"/>
      <c r="BL98" s="220"/>
      <c r="BM98" s="220"/>
      <c r="BN98" s="220"/>
      <c r="BO98" s="220"/>
      <c r="BP98" s="220"/>
      <c r="CJ98" s="220"/>
      <c r="CK98" s="220"/>
      <c r="CL98" s="220"/>
      <c r="CM98" s="446"/>
      <c r="CN98" s="437"/>
      <c r="CO98" s="438"/>
      <c r="CP98" s="438"/>
      <c r="CQ98" s="438"/>
      <c r="CR98" s="438"/>
      <c r="CS98" s="437"/>
      <c r="CT98" s="439"/>
      <c r="CU98" s="439"/>
      <c r="CV98" s="439"/>
      <c r="CW98" s="437"/>
      <c r="CX98" s="438"/>
      <c r="CY98" s="438"/>
      <c r="CZ98" s="439"/>
      <c r="DA98" s="449" t="s">
        <v>278</v>
      </c>
      <c r="DB98" s="449"/>
      <c r="DC98" s="449"/>
      <c r="DD98" s="449"/>
      <c r="DE98" s="449"/>
      <c r="DF98" s="438"/>
      <c r="DG98" s="438"/>
      <c r="DH98" s="438"/>
      <c r="DI98" s="438"/>
      <c r="DJ98" s="438"/>
      <c r="DM98" s="220"/>
      <c r="DQ98" s="450" t="s">
        <v>231</v>
      </c>
      <c r="DR98" s="435" t="s">
        <v>279</v>
      </c>
      <c r="DS98" s="254"/>
      <c r="DT98" s="254"/>
      <c r="DU98" s="254"/>
      <c r="DV98" s="254"/>
      <c r="DW98" s="254"/>
      <c r="DX98" s="254"/>
      <c r="DY98" s="389"/>
    </row>
    <row r="99" spans="2:129" s="202" customFormat="1" ht="28" customHeight="1" x14ac:dyDescent="0.2">
      <c r="B99" s="427" t="s">
        <v>280</v>
      </c>
      <c r="C99" s="428"/>
      <c r="D99" s="428"/>
      <c r="E99" s="428"/>
      <c r="F99" s="428"/>
      <c r="G99" s="428"/>
      <c r="H99" s="428"/>
      <c r="I99" s="428"/>
      <c r="J99" s="428"/>
      <c r="K99" s="428"/>
      <c r="L99" s="428"/>
      <c r="M99" s="428"/>
      <c r="N99" s="428"/>
      <c r="O99" s="429"/>
      <c r="Y99" s="220"/>
      <c r="Z99" s="220"/>
      <c r="AA99" s="220"/>
      <c r="AB99" s="220"/>
      <c r="AC99" s="220"/>
      <c r="AP99" s="220"/>
      <c r="AQ99" s="220"/>
      <c r="AR99" s="220"/>
      <c r="AS99" s="220"/>
      <c r="AT99" s="220"/>
      <c r="AU99" s="220"/>
      <c r="AV99" s="220"/>
      <c r="AW99" s="220"/>
      <c r="AX99" s="220"/>
      <c r="AY99" s="220"/>
      <c r="AZ99" s="220"/>
      <c r="BA99" s="220"/>
      <c r="BB99" s="220"/>
      <c r="BC99" s="220"/>
      <c r="BD99" s="220"/>
      <c r="BE99" s="220"/>
      <c r="BF99" s="220"/>
      <c r="BG99" s="220"/>
      <c r="BH99" s="220"/>
      <c r="BI99" s="220"/>
      <c r="BJ99" s="220"/>
      <c r="BK99" s="220"/>
      <c r="BL99" s="220"/>
      <c r="BM99" s="220"/>
      <c r="BN99" s="220"/>
      <c r="BO99" s="220"/>
      <c r="BP99" s="220"/>
      <c r="BQ99" s="451" t="s">
        <v>281</v>
      </c>
      <c r="BR99" s="452"/>
      <c r="BS99" s="453"/>
      <c r="BT99" s="453"/>
      <c r="BU99" s="453"/>
      <c r="BV99" s="454" t="s">
        <v>282</v>
      </c>
      <c r="BW99" s="455"/>
      <c r="BX99" s="456"/>
      <c r="BY99" s="456"/>
      <c r="BZ99" s="456"/>
      <c r="CA99" s="456"/>
      <c r="CB99" s="456"/>
      <c r="CC99" s="456"/>
      <c r="CD99" s="456"/>
      <c r="CE99" s="457"/>
      <c r="CF99" s="220"/>
      <c r="CG99" s="220"/>
      <c r="CH99" s="220"/>
      <c r="CI99" s="241"/>
      <c r="CJ99" s="220"/>
      <c r="CK99" s="220"/>
      <c r="CL99" s="220"/>
      <c r="CM99" s="438"/>
      <c r="CN99" s="438"/>
      <c r="CO99" s="438"/>
      <c r="CP99" s="438"/>
      <c r="CQ99" s="438"/>
      <c r="CR99" s="438"/>
      <c r="CS99" s="438"/>
      <c r="CT99" s="438"/>
      <c r="CU99" s="438"/>
      <c r="CV99" s="438"/>
      <c r="CW99" s="437"/>
      <c r="CX99" s="438"/>
      <c r="CY99" s="438"/>
      <c r="CZ99" s="438"/>
      <c r="DA99" s="438"/>
      <c r="DB99" s="438"/>
      <c r="DC99" s="438"/>
      <c r="DD99" s="438"/>
      <c r="DE99" s="438"/>
      <c r="DF99" s="458" t="s">
        <v>283</v>
      </c>
      <c r="DG99" s="458"/>
      <c r="DH99" s="458"/>
      <c r="DI99" s="458"/>
      <c r="DJ99" s="458"/>
      <c r="DM99" s="220"/>
      <c r="DQ99" s="459" t="s">
        <v>234</v>
      </c>
      <c r="DR99" s="460" t="s">
        <v>284</v>
      </c>
      <c r="DS99" s="406"/>
      <c r="DT99" s="406"/>
      <c r="DU99" s="406"/>
      <c r="DV99" s="406"/>
      <c r="DW99" s="406"/>
      <c r="DX99" s="406"/>
      <c r="DY99" s="408"/>
    </row>
    <row r="100" spans="2:129" s="202" customFormat="1" ht="28" customHeight="1" x14ac:dyDescent="0.25">
      <c r="B100" s="403" t="s">
        <v>285</v>
      </c>
      <c r="C100" s="334"/>
      <c r="D100" s="335"/>
      <c r="E100" s="335"/>
      <c r="F100" s="335"/>
      <c r="G100" s="335"/>
      <c r="H100" s="335"/>
      <c r="I100" s="335"/>
      <c r="J100" s="336"/>
      <c r="K100" s="335"/>
      <c r="L100" s="337"/>
      <c r="M100" s="337"/>
      <c r="N100" s="337"/>
      <c r="O100" s="338"/>
      <c r="Y100" s="220"/>
      <c r="Z100" s="220"/>
      <c r="AA100" s="220"/>
      <c r="AB100" s="220"/>
      <c r="AC100" s="220"/>
      <c r="AP100" s="220"/>
      <c r="AQ100" s="362"/>
      <c r="AR100" s="220"/>
      <c r="AS100" s="220"/>
      <c r="AT100" s="220"/>
      <c r="AU100" s="220"/>
      <c r="AV100" s="220"/>
      <c r="AW100" s="220"/>
      <c r="AX100" s="220"/>
      <c r="AY100" s="220"/>
      <c r="AZ100" s="220"/>
      <c r="BA100" s="220"/>
      <c r="BB100" s="220"/>
      <c r="BC100" s="220"/>
      <c r="BD100" s="220"/>
      <c r="BE100" s="220"/>
      <c r="BF100" s="220"/>
      <c r="BG100" s="220"/>
      <c r="BH100" s="220"/>
      <c r="BI100" s="220"/>
      <c r="BJ100" s="220"/>
      <c r="BK100" s="220"/>
      <c r="BL100" s="220"/>
      <c r="BM100" s="220"/>
      <c r="BN100" s="220"/>
      <c r="BO100" s="220"/>
      <c r="BP100" s="220"/>
      <c r="BQ100" s="220"/>
      <c r="BR100" s="461"/>
      <c r="BS100" s="461"/>
      <c r="BT100" s="461"/>
      <c r="BU100" s="461"/>
      <c r="BV100" s="462"/>
      <c r="BW100" s="462"/>
      <c r="BX100" s="462"/>
      <c r="BY100" s="462"/>
      <c r="BZ100" s="456" t="s">
        <v>286</v>
      </c>
      <c r="CA100" s="456"/>
      <c r="CB100" s="456"/>
      <c r="CC100" s="456"/>
      <c r="CD100" s="457"/>
      <c r="CE100" s="457"/>
      <c r="CF100" s="220"/>
      <c r="CG100" s="220"/>
      <c r="CH100" s="220"/>
      <c r="CI100" s="241"/>
      <c r="CJ100" s="220"/>
      <c r="CK100" s="220"/>
      <c r="CL100" s="220"/>
      <c r="CM100" s="438"/>
      <c r="CN100" s="438"/>
      <c r="CO100" s="438"/>
      <c r="CP100" s="438"/>
      <c r="CQ100" s="438"/>
      <c r="CR100" s="438"/>
      <c r="CS100" s="438"/>
      <c r="CT100" s="438"/>
      <c r="CU100" s="438"/>
      <c r="CV100" s="438"/>
      <c r="CW100" s="437"/>
      <c r="CX100" s="438"/>
      <c r="CY100" s="438"/>
      <c r="CZ100" s="438"/>
      <c r="DA100" s="438"/>
      <c r="DB100" s="463" t="s">
        <v>287</v>
      </c>
      <c r="DC100" s="464"/>
      <c r="DD100" s="464"/>
      <c r="DE100" s="464"/>
      <c r="DF100" s="464"/>
      <c r="DG100" s="438"/>
      <c r="DH100" s="438"/>
      <c r="DI100" s="438"/>
      <c r="DJ100" s="438"/>
      <c r="DM100" s="220"/>
    </row>
    <row r="101" spans="2:129" s="202" customFormat="1" ht="28" customHeight="1" x14ac:dyDescent="0.25">
      <c r="B101" s="403" t="s">
        <v>288</v>
      </c>
      <c r="C101" s="339"/>
      <c r="D101" s="340"/>
      <c r="E101" s="340"/>
      <c r="F101" s="340"/>
      <c r="G101" s="340"/>
      <c r="H101" s="340"/>
      <c r="I101" s="340"/>
      <c r="J101" s="341"/>
      <c r="K101" s="340"/>
      <c r="L101" s="254"/>
      <c r="M101" s="254"/>
      <c r="N101" s="254"/>
      <c r="O101" s="261"/>
      <c r="Y101" s="220"/>
      <c r="Z101" s="220"/>
      <c r="AA101" s="220"/>
      <c r="AB101" s="220"/>
      <c r="AC101" s="220"/>
      <c r="AP101" s="220"/>
      <c r="AQ101" s="220"/>
      <c r="AR101" s="220"/>
      <c r="AS101" s="220"/>
      <c r="AT101" s="220"/>
      <c r="AU101" s="220"/>
      <c r="AV101" s="220"/>
      <c r="AW101" s="220"/>
      <c r="AX101" s="220"/>
      <c r="AY101" s="220"/>
      <c r="AZ101" s="220"/>
      <c r="BA101" s="220"/>
      <c r="BB101" s="220"/>
      <c r="BC101" s="220"/>
      <c r="BD101" s="220"/>
      <c r="BE101" s="220"/>
      <c r="BF101" s="220"/>
      <c r="BG101" s="220"/>
      <c r="BH101" s="220"/>
      <c r="BI101" s="220"/>
      <c r="BJ101" s="220"/>
      <c r="BK101" s="220"/>
      <c r="BL101" s="220"/>
      <c r="BM101" s="220"/>
      <c r="BN101" s="220"/>
      <c r="BO101" s="220"/>
      <c r="BP101" s="220"/>
      <c r="BQ101" s="220"/>
      <c r="BR101" s="456"/>
      <c r="BS101" s="456"/>
      <c r="BT101" s="456"/>
      <c r="BU101" s="456"/>
      <c r="BV101" s="461"/>
      <c r="BW101" s="461"/>
      <c r="BX101" s="461"/>
      <c r="BY101" s="461"/>
      <c r="BZ101" s="465"/>
      <c r="CA101" s="465"/>
      <c r="CB101" s="465"/>
      <c r="CC101" s="465"/>
      <c r="CD101" s="465"/>
      <c r="CE101" s="456" t="s">
        <v>289</v>
      </c>
      <c r="CF101" s="220"/>
      <c r="CG101" s="220"/>
      <c r="CH101" s="220"/>
      <c r="CI101" s="220"/>
      <c r="CJ101" s="220"/>
      <c r="CK101" s="220"/>
      <c r="CL101" s="220"/>
      <c r="CN101" s="442"/>
      <c r="CP101" s="442"/>
      <c r="CR101" s="442"/>
      <c r="CT101" s="442"/>
      <c r="CV101" s="438"/>
      <c r="CW101" s="437"/>
      <c r="CX101" s="438"/>
      <c r="CY101" s="438"/>
      <c r="CZ101" s="438"/>
      <c r="DA101" s="438"/>
      <c r="DB101" s="438"/>
      <c r="DC101" s="438"/>
      <c r="DD101" s="438"/>
      <c r="DE101" s="438"/>
      <c r="DF101" s="466" t="s">
        <v>290</v>
      </c>
      <c r="DG101" s="467"/>
      <c r="DH101" s="467"/>
      <c r="DI101" s="467"/>
      <c r="DJ101" s="467"/>
      <c r="DM101" s="220"/>
    </row>
    <row r="102" spans="2:129" s="202" customFormat="1" ht="28" customHeight="1" x14ac:dyDescent="0.15">
      <c r="B102" s="403" t="s">
        <v>291</v>
      </c>
      <c r="C102" s="339"/>
      <c r="D102" s="340"/>
      <c r="E102" s="340"/>
      <c r="F102" s="340"/>
      <c r="G102" s="340"/>
      <c r="H102" s="340"/>
      <c r="I102" s="340"/>
      <c r="J102" s="341"/>
      <c r="K102" s="340"/>
      <c r="L102" s="254"/>
      <c r="M102" s="254"/>
      <c r="N102" s="254"/>
      <c r="O102" s="261"/>
      <c r="Y102" s="220"/>
      <c r="Z102" s="220"/>
      <c r="AA102" s="220"/>
      <c r="AB102" s="220"/>
      <c r="AC102" s="220"/>
      <c r="AP102" s="220"/>
      <c r="AQ102" s="362"/>
      <c r="AR102" s="220"/>
      <c r="AS102" s="220"/>
      <c r="AT102" s="220"/>
      <c r="AU102" s="220"/>
      <c r="AV102" s="220"/>
      <c r="AW102" s="220"/>
      <c r="AX102" s="220"/>
      <c r="AY102" s="220"/>
      <c r="AZ102" s="220"/>
      <c r="BA102" s="220"/>
      <c r="BB102" s="220"/>
      <c r="BC102" s="220"/>
      <c r="BD102" s="220"/>
      <c r="BE102" s="220"/>
      <c r="BF102" s="220"/>
      <c r="BG102" s="220"/>
      <c r="BH102" s="220"/>
      <c r="BI102" s="220"/>
      <c r="BJ102" s="220"/>
      <c r="BK102" s="220"/>
      <c r="BL102" s="220"/>
      <c r="BM102" s="220"/>
      <c r="BN102" s="220"/>
      <c r="BO102" s="220"/>
      <c r="BP102" s="220"/>
      <c r="BQ102" s="288"/>
      <c r="BR102" s="288"/>
      <c r="BS102" s="288"/>
      <c r="BT102" s="288"/>
      <c r="BU102" s="288"/>
      <c r="BV102" s="288"/>
      <c r="BW102" s="288"/>
      <c r="BX102" s="288"/>
      <c r="BY102" s="288"/>
      <c r="BZ102" s="288"/>
      <c r="CA102" s="288"/>
      <c r="CB102" s="288"/>
      <c r="CC102" s="288"/>
      <c r="CD102" s="288"/>
      <c r="CE102" s="288"/>
      <c r="CF102" s="288"/>
      <c r="CG102" s="288"/>
      <c r="CH102" s="288"/>
      <c r="CI102" s="288"/>
      <c r="CJ102" s="288"/>
      <c r="CK102" s="288"/>
      <c r="CL102" s="288"/>
      <c r="CM102" s="288"/>
      <c r="CN102" s="288"/>
      <c r="CO102" s="288"/>
      <c r="CP102" s="288"/>
      <c r="CQ102" s="288"/>
      <c r="CR102" s="288"/>
      <c r="CS102" s="288"/>
      <c r="CT102" s="288"/>
      <c r="CU102" s="288"/>
      <c r="CV102" s="288"/>
      <c r="CW102" s="288"/>
      <c r="CX102" s="288"/>
      <c r="CY102" s="288"/>
      <c r="CZ102" s="288"/>
      <c r="DA102" s="468"/>
      <c r="DB102" s="468"/>
      <c r="DC102" s="288"/>
      <c r="DD102" s="288"/>
      <c r="DE102" s="288"/>
      <c r="DF102" s="468"/>
      <c r="DG102" s="288"/>
      <c r="DH102" s="288"/>
      <c r="DI102" s="288"/>
      <c r="DJ102" s="288"/>
      <c r="DK102" s="220"/>
      <c r="DL102" s="220"/>
      <c r="DM102" s="220"/>
    </row>
    <row r="103" spans="2:129" s="202" customFormat="1" ht="28" customHeight="1" x14ac:dyDescent="0.15">
      <c r="B103" s="403" t="s">
        <v>292</v>
      </c>
      <c r="C103" s="339"/>
      <c r="D103" s="340"/>
      <c r="E103" s="340"/>
      <c r="F103" s="340"/>
      <c r="G103" s="340"/>
      <c r="H103" s="340"/>
      <c r="I103" s="340"/>
      <c r="J103" s="341"/>
      <c r="K103" s="340"/>
      <c r="L103" s="254"/>
      <c r="M103" s="254"/>
      <c r="N103" s="254"/>
      <c r="O103" s="261"/>
      <c r="Y103" s="220"/>
      <c r="Z103" s="220"/>
      <c r="AA103" s="220"/>
      <c r="AB103" s="220"/>
      <c r="AC103" s="220"/>
      <c r="AP103" s="220"/>
      <c r="AQ103" s="220"/>
      <c r="AR103" s="220"/>
      <c r="AS103" s="220"/>
      <c r="AT103" s="220"/>
      <c r="AU103" s="220"/>
      <c r="AV103" s="220"/>
      <c r="AW103" s="220"/>
      <c r="AX103" s="220"/>
      <c r="AY103" s="220"/>
      <c r="AZ103" s="220"/>
      <c r="BA103" s="220"/>
      <c r="BB103" s="220"/>
      <c r="BC103" s="220"/>
      <c r="BD103" s="220"/>
      <c r="BE103" s="220"/>
      <c r="BF103" s="220"/>
      <c r="BG103" s="220"/>
      <c r="BH103" s="220"/>
      <c r="BI103" s="220"/>
      <c r="BJ103" s="220"/>
      <c r="BK103" s="220"/>
      <c r="BL103" s="220"/>
      <c r="BM103" s="220"/>
      <c r="BN103" s="220"/>
      <c r="BO103" s="220"/>
      <c r="BP103" s="220"/>
      <c r="BQ103" s="220"/>
      <c r="BR103" s="230"/>
      <c r="BS103" s="230"/>
      <c r="BT103" s="306"/>
      <c r="BU103" s="469" t="s">
        <v>200</v>
      </c>
      <c r="BV103" s="469" t="s">
        <v>200</v>
      </c>
      <c r="BW103" s="469" t="s">
        <v>200</v>
      </c>
      <c r="BX103" s="469" t="s">
        <v>200</v>
      </c>
      <c r="BY103" s="470" t="s">
        <v>202</v>
      </c>
      <c r="BZ103" s="470" t="s">
        <v>202</v>
      </c>
      <c r="CA103" s="470" t="s">
        <v>202</v>
      </c>
      <c r="CB103" s="470" t="s">
        <v>202</v>
      </c>
      <c r="CC103" s="471" t="s">
        <v>263</v>
      </c>
      <c r="CD103" s="471" t="s">
        <v>263</v>
      </c>
      <c r="CE103" s="471" t="s">
        <v>263</v>
      </c>
      <c r="CF103" s="471" t="s">
        <v>263</v>
      </c>
      <c r="CG103" s="472" t="s">
        <v>204</v>
      </c>
      <c r="CH103" s="472" t="s">
        <v>204</v>
      </c>
      <c r="CI103" s="472" t="s">
        <v>204</v>
      </c>
      <c r="CJ103" s="472" t="s">
        <v>204</v>
      </c>
      <c r="CK103" s="473" t="s">
        <v>207</v>
      </c>
      <c r="CL103" s="473" t="s">
        <v>207</v>
      </c>
      <c r="CM103" s="473" t="s">
        <v>207</v>
      </c>
      <c r="CN103" s="473" t="s">
        <v>207</v>
      </c>
      <c r="CO103" s="473" t="s">
        <v>207</v>
      </c>
      <c r="CP103" s="473" t="s">
        <v>207</v>
      </c>
      <c r="CQ103" s="473" t="s">
        <v>207</v>
      </c>
      <c r="CR103" s="473" t="s">
        <v>207</v>
      </c>
      <c r="CS103" s="474" t="s">
        <v>210</v>
      </c>
      <c r="CT103" s="474" t="s">
        <v>210</v>
      </c>
      <c r="CU103" s="474" t="s">
        <v>210</v>
      </c>
      <c r="CV103" s="474" t="s">
        <v>210</v>
      </c>
      <c r="CW103" s="474" t="s">
        <v>210</v>
      </c>
      <c r="CX103" s="474" t="s">
        <v>210</v>
      </c>
      <c r="CY103" s="475" t="s">
        <v>214</v>
      </c>
      <c r="CZ103" s="475" t="s">
        <v>214</v>
      </c>
      <c r="DA103" s="476" t="s">
        <v>218</v>
      </c>
      <c r="DB103" s="476" t="s">
        <v>218</v>
      </c>
      <c r="DC103" s="476" t="s">
        <v>218</v>
      </c>
      <c r="DD103" s="476" t="s">
        <v>218</v>
      </c>
      <c r="DG103" s="288"/>
      <c r="DH103" s="288"/>
      <c r="DI103" s="288"/>
      <c r="DJ103" s="288"/>
      <c r="DK103" s="220"/>
      <c r="DL103" s="220"/>
      <c r="DM103" s="220"/>
    </row>
    <row r="104" spans="2:129" s="202" customFormat="1" ht="28" customHeight="1" x14ac:dyDescent="0.15">
      <c r="B104" s="403" t="s">
        <v>293</v>
      </c>
      <c r="C104" s="339"/>
      <c r="D104" s="340"/>
      <c r="E104" s="340"/>
      <c r="F104" s="340"/>
      <c r="G104" s="340"/>
      <c r="H104" s="340"/>
      <c r="I104" s="340"/>
      <c r="J104" s="341"/>
      <c r="K104" s="340"/>
      <c r="L104" s="254"/>
      <c r="M104" s="254"/>
      <c r="N104" s="254"/>
      <c r="O104" s="261"/>
      <c r="AG104" s="220"/>
      <c r="AH104" s="220"/>
      <c r="AI104" s="220"/>
      <c r="AJ104" s="220"/>
      <c r="AK104" s="220"/>
      <c r="AL104" s="220"/>
      <c r="AM104" s="220"/>
      <c r="AN104" s="220"/>
      <c r="AO104" s="220"/>
      <c r="AP104" s="220"/>
      <c r="AQ104" s="220"/>
      <c r="AR104" s="220"/>
      <c r="AS104" s="220"/>
      <c r="AT104" s="220"/>
      <c r="AU104" s="220"/>
      <c r="AV104" s="220"/>
      <c r="AW104" s="220"/>
      <c r="AX104" s="220"/>
      <c r="AY104" s="220"/>
      <c r="AZ104" s="220"/>
      <c r="BA104" s="220"/>
      <c r="BB104" s="220"/>
      <c r="BC104" s="220"/>
      <c r="BD104" s="220"/>
      <c r="BE104" s="220"/>
      <c r="BF104" s="220"/>
      <c r="BG104" s="220"/>
      <c r="BH104" s="220"/>
      <c r="BI104" s="220"/>
      <c r="BJ104" s="220"/>
      <c r="BK104" s="220"/>
      <c r="BL104" s="220"/>
      <c r="BM104" s="220"/>
      <c r="BN104" s="220"/>
      <c r="BO104" s="220"/>
      <c r="BP104" s="220"/>
      <c r="BQ104" s="220"/>
      <c r="BR104" s="230"/>
      <c r="BS104" s="288"/>
      <c r="BT104" s="288"/>
      <c r="BU104" s="220"/>
      <c r="BV104" s="220"/>
      <c r="BW104" s="220"/>
      <c r="BX104" s="220"/>
      <c r="BY104" s="220"/>
      <c r="BZ104" s="220"/>
      <c r="CA104" s="220"/>
      <c r="CB104" s="220"/>
      <c r="CC104" s="220"/>
      <c r="CD104" s="220"/>
      <c r="CE104" s="220"/>
      <c r="CF104" s="220"/>
      <c r="CG104" s="220"/>
      <c r="CH104" s="220"/>
      <c r="CI104" s="220"/>
      <c r="CJ104" s="220"/>
      <c r="CK104" s="220"/>
      <c r="CL104" s="220"/>
      <c r="CM104" s="220"/>
      <c r="CN104" s="220"/>
      <c r="CO104" s="220"/>
      <c r="CP104" s="220"/>
      <c r="CQ104" s="220"/>
      <c r="CR104" s="220"/>
      <c r="CS104" s="220"/>
      <c r="CT104" s="220"/>
      <c r="CU104" s="220"/>
      <c r="CV104" s="220"/>
      <c r="CW104" s="220"/>
      <c r="CX104" s="220"/>
      <c r="CY104" s="220"/>
      <c r="CZ104" s="220"/>
      <c r="DA104" s="220"/>
      <c r="DB104" s="220"/>
      <c r="DC104" s="220"/>
      <c r="DD104" s="220"/>
      <c r="DE104" s="220"/>
      <c r="DF104" s="220"/>
      <c r="DG104" s="220"/>
      <c r="DH104" s="220"/>
      <c r="DI104" s="220"/>
      <c r="DJ104" s="220"/>
      <c r="DK104" s="220"/>
      <c r="DL104" s="220"/>
      <c r="DM104" s="220"/>
    </row>
    <row r="105" spans="2:129" s="202" customFormat="1" ht="28" customHeight="1" x14ac:dyDescent="0.15">
      <c r="B105" s="403" t="s">
        <v>294</v>
      </c>
      <c r="C105" s="339"/>
      <c r="D105" s="340"/>
      <c r="E105" s="340"/>
      <c r="F105" s="340"/>
      <c r="G105" s="340"/>
      <c r="H105" s="340"/>
      <c r="I105" s="340"/>
      <c r="J105" s="341"/>
      <c r="K105" s="340"/>
      <c r="L105" s="254"/>
      <c r="M105" s="254"/>
      <c r="N105" s="254"/>
      <c r="O105" s="261"/>
      <c r="AG105" s="220"/>
      <c r="AH105" s="220"/>
      <c r="AI105" s="220"/>
      <c r="AJ105" s="220"/>
      <c r="AK105" s="220"/>
      <c r="AL105" s="220"/>
      <c r="AM105" s="220"/>
      <c r="AN105" s="220"/>
      <c r="AO105" s="220"/>
      <c r="AP105" s="220"/>
      <c r="AQ105" s="220"/>
      <c r="AR105" s="220"/>
      <c r="AS105" s="220"/>
      <c r="AT105" s="220"/>
      <c r="AU105" s="220"/>
      <c r="AV105" s="220"/>
      <c r="AW105" s="220"/>
      <c r="AX105" s="220"/>
      <c r="AY105" s="220"/>
      <c r="AZ105" s="220"/>
      <c r="BA105" s="220"/>
      <c r="BB105" s="220"/>
      <c r="BC105" s="220"/>
      <c r="BD105" s="220"/>
      <c r="BE105" s="220"/>
      <c r="BF105" s="220"/>
      <c r="BG105" s="220"/>
      <c r="BH105" s="220"/>
      <c r="BI105" s="220"/>
      <c r="BJ105" s="220"/>
      <c r="BK105" s="220"/>
      <c r="BL105" s="220"/>
      <c r="BM105" s="220"/>
      <c r="BN105" s="220"/>
      <c r="BO105" s="220"/>
      <c r="BP105" s="220"/>
      <c r="BQ105" s="220"/>
      <c r="BR105" s="230"/>
      <c r="BS105" s="230"/>
      <c r="BT105" s="288"/>
      <c r="BU105" s="220"/>
      <c r="BV105" s="220"/>
      <c r="BW105" s="220"/>
      <c r="BX105" s="220"/>
      <c r="BY105" s="220"/>
      <c r="BZ105" s="220"/>
      <c r="CA105" s="220"/>
      <c r="CB105" s="220"/>
      <c r="CC105" s="220"/>
      <c r="CD105" s="220"/>
      <c r="CE105" s="220"/>
      <c r="CF105" s="220"/>
      <c r="CG105" s="220"/>
      <c r="CH105" s="220"/>
      <c r="CI105" s="220"/>
      <c r="CJ105" s="220"/>
      <c r="CK105" s="220"/>
      <c r="CL105" s="220"/>
      <c r="CM105" s="220"/>
      <c r="CN105" s="220"/>
      <c r="CO105" s="220"/>
      <c r="CP105" s="220"/>
      <c r="CQ105" s="220"/>
      <c r="CR105" s="220"/>
      <c r="CS105" s="220"/>
      <c r="CT105" s="220"/>
      <c r="CU105" s="220"/>
      <c r="CV105" s="220"/>
      <c r="CW105" s="220"/>
      <c r="CX105" s="220"/>
      <c r="CY105" s="220"/>
      <c r="CZ105" s="220"/>
      <c r="DA105" s="220"/>
      <c r="DB105" s="220"/>
      <c r="DC105" s="220"/>
      <c r="DD105" s="220"/>
      <c r="DE105" s="220"/>
      <c r="DF105" s="220"/>
      <c r="DG105" s="220"/>
      <c r="DH105" s="220"/>
      <c r="DI105" s="220"/>
      <c r="DJ105" s="220"/>
      <c r="DK105" s="220"/>
      <c r="DL105" s="220"/>
      <c r="DM105" s="220"/>
    </row>
    <row r="106" spans="2:129" s="202" customFormat="1" ht="28" customHeight="1" x14ac:dyDescent="0.15">
      <c r="B106" s="403" t="s">
        <v>295</v>
      </c>
      <c r="C106" s="339"/>
      <c r="D106" s="340"/>
      <c r="E106" s="340"/>
      <c r="F106" s="340"/>
      <c r="G106" s="340"/>
      <c r="H106" s="340"/>
      <c r="I106" s="340"/>
      <c r="J106" s="341"/>
      <c r="K106" s="340"/>
      <c r="L106" s="254"/>
      <c r="M106" s="254"/>
      <c r="N106" s="254"/>
      <c r="O106" s="261"/>
      <c r="BQ106" s="220"/>
      <c r="BR106" s="230"/>
      <c r="BS106" s="230"/>
      <c r="BT106" s="288"/>
      <c r="BU106" s="469" t="s">
        <v>200</v>
      </c>
      <c r="BV106" s="470" t="s">
        <v>202</v>
      </c>
      <c r="BW106" s="470" t="s">
        <v>202</v>
      </c>
      <c r="BX106" s="472" t="s">
        <v>204</v>
      </c>
      <c r="BY106" s="473" t="s">
        <v>207</v>
      </c>
      <c r="BZ106" s="473" t="s">
        <v>207</v>
      </c>
      <c r="CA106" s="474" t="s">
        <v>210</v>
      </c>
      <c r="CB106" s="474" t="s">
        <v>210</v>
      </c>
      <c r="CC106" s="475" t="s">
        <v>214</v>
      </c>
      <c r="CD106" s="475" t="s">
        <v>214</v>
      </c>
      <c r="CE106" s="475" t="s">
        <v>214</v>
      </c>
      <c r="CF106" s="475" t="s">
        <v>214</v>
      </c>
      <c r="CG106" s="476" t="s">
        <v>218</v>
      </c>
      <c r="CH106" s="476" t="s">
        <v>218</v>
      </c>
      <c r="CI106" s="477" t="s">
        <v>222</v>
      </c>
      <c r="CJ106" s="477" t="s">
        <v>222</v>
      </c>
      <c r="CK106" s="478" t="s">
        <v>225</v>
      </c>
      <c r="CL106" s="478" t="s">
        <v>225</v>
      </c>
      <c r="CM106" s="478" t="s">
        <v>225</v>
      </c>
      <c r="CN106" s="479" t="s">
        <v>228</v>
      </c>
      <c r="CO106" s="480" t="s">
        <v>231</v>
      </c>
      <c r="CP106" s="480" t="s">
        <v>231</v>
      </c>
      <c r="CQ106" s="481" t="s">
        <v>234</v>
      </c>
      <c r="CR106" s="481" t="s">
        <v>234</v>
      </c>
      <c r="CS106" s="306"/>
      <c r="CT106" s="306"/>
      <c r="CU106" s="306"/>
      <c r="CV106" s="306"/>
      <c r="CW106" s="306"/>
      <c r="CX106" s="306"/>
      <c r="CY106" s="306"/>
      <c r="CZ106" s="306"/>
      <c r="DA106" s="306"/>
      <c r="DB106" s="306"/>
      <c r="DC106" s="306"/>
      <c r="DD106" s="306"/>
      <c r="DE106" s="306"/>
      <c r="DF106" s="306"/>
      <c r="DG106" s="306"/>
      <c r="DH106" s="306"/>
      <c r="DI106" s="306"/>
      <c r="DJ106" s="306"/>
      <c r="DK106" s="306"/>
      <c r="DL106" s="220"/>
      <c r="DM106" s="220"/>
    </row>
    <row r="107" spans="2:129" s="202" customFormat="1" ht="28" customHeight="1" x14ac:dyDescent="0.15">
      <c r="B107" s="425" t="s">
        <v>296</v>
      </c>
      <c r="C107" s="348"/>
      <c r="D107" s="348"/>
      <c r="E107" s="348"/>
      <c r="F107" s="348"/>
      <c r="G107" s="348"/>
      <c r="H107" s="348"/>
      <c r="I107" s="348"/>
      <c r="J107" s="348"/>
      <c r="K107" s="348"/>
      <c r="L107" s="284"/>
      <c r="M107" s="284"/>
      <c r="N107" s="284"/>
      <c r="O107" s="349"/>
      <c r="CY107" s="219"/>
      <c r="DC107" s="219"/>
      <c r="DD107" s="220"/>
      <c r="DE107" s="220"/>
      <c r="DF107" s="220"/>
      <c r="DG107" s="220"/>
      <c r="DH107" s="220"/>
      <c r="DI107" s="219"/>
      <c r="DJ107" s="219"/>
      <c r="DK107" s="219"/>
      <c r="DL107" s="219"/>
      <c r="DM107" s="219"/>
    </row>
    <row r="108" spans="2:129" s="202" customFormat="1" ht="28" customHeight="1" x14ac:dyDescent="0.15">
      <c r="B108" s="220"/>
      <c r="C108" s="220"/>
      <c r="D108" s="220"/>
      <c r="E108" s="220"/>
      <c r="AV108" s="482"/>
      <c r="AW108" s="482"/>
      <c r="AX108" s="482"/>
      <c r="AY108" s="482"/>
      <c r="AZ108" s="482"/>
      <c r="BA108" s="482"/>
      <c r="BB108" s="482"/>
      <c r="BC108" s="482"/>
      <c r="BD108" s="482"/>
      <c r="BE108" s="482"/>
      <c r="BF108" s="482"/>
      <c r="BG108" s="482"/>
      <c r="BH108" s="482"/>
      <c r="BI108" s="482"/>
      <c r="BJ108" s="482"/>
      <c r="BK108" s="483"/>
      <c r="BL108" s="483" t="s">
        <v>297</v>
      </c>
      <c r="BM108" s="483"/>
      <c r="BN108" s="483"/>
      <c r="BO108" s="483"/>
      <c r="BP108" s="483"/>
      <c r="BQ108" s="483"/>
      <c r="BR108" s="483"/>
      <c r="BS108" s="483"/>
      <c r="BT108" s="483"/>
      <c r="BU108" s="483"/>
      <c r="BV108" s="483"/>
      <c r="BW108" s="483"/>
      <c r="BX108" s="483"/>
      <c r="BY108" s="483"/>
      <c r="BZ108" s="483"/>
      <c r="CA108" s="483"/>
      <c r="CB108" s="483"/>
      <c r="CC108" s="483"/>
      <c r="CD108" s="483"/>
      <c r="CE108" s="483"/>
      <c r="CF108" s="483"/>
      <c r="CG108" s="483"/>
      <c r="CH108" s="483"/>
      <c r="CI108" s="483"/>
      <c r="CJ108" s="483"/>
      <c r="CK108" s="483"/>
      <c r="CL108" s="483"/>
      <c r="CM108" s="483"/>
      <c r="CN108" s="483"/>
      <c r="CO108" s="483"/>
      <c r="CP108" s="483"/>
      <c r="CQ108" s="483"/>
      <c r="CR108" s="483"/>
      <c r="CS108" s="482"/>
      <c r="CX108" s="484" t="s">
        <v>218</v>
      </c>
      <c r="CY108" s="485" t="s">
        <v>222</v>
      </c>
      <c r="CZ108" s="486" t="s">
        <v>225</v>
      </c>
      <c r="DA108" s="486" t="s">
        <v>225</v>
      </c>
      <c r="DB108" s="486" t="s">
        <v>225</v>
      </c>
      <c r="DC108" s="487" t="s">
        <v>228</v>
      </c>
      <c r="DD108" s="488" t="s">
        <v>231</v>
      </c>
      <c r="DE108" s="489" t="s">
        <v>234</v>
      </c>
      <c r="DF108" s="362" t="s">
        <v>298</v>
      </c>
      <c r="DG108" s="220"/>
      <c r="DH108" s="220"/>
      <c r="DI108" s="219"/>
      <c r="DJ108" s="219"/>
    </row>
    <row r="109" spans="2:129" s="202" customFormat="1" ht="28" customHeight="1" x14ac:dyDescent="0.15">
      <c r="AV109" s="490"/>
      <c r="AW109" s="490"/>
      <c r="AX109" s="490"/>
      <c r="AY109" s="490"/>
      <c r="AZ109" s="490"/>
      <c r="BA109" s="490"/>
      <c r="BB109" s="490"/>
      <c r="BC109" s="490"/>
      <c r="BD109" s="490"/>
      <c r="BE109" s="490"/>
      <c r="BF109" s="490"/>
      <c r="BG109" s="490"/>
      <c r="BH109" s="490"/>
      <c r="BI109" s="490"/>
      <c r="BJ109" s="490"/>
      <c r="BK109" s="490" t="s">
        <v>299</v>
      </c>
      <c r="BL109" s="490"/>
      <c r="BM109" s="490"/>
      <c r="BN109" s="490"/>
      <c r="BO109" s="490"/>
      <c r="BP109" s="490"/>
      <c r="BQ109" s="490"/>
      <c r="BR109" s="490"/>
      <c r="BS109" s="490"/>
      <c r="BT109" s="490"/>
      <c r="BU109" s="490"/>
      <c r="BV109" s="490"/>
      <c r="BW109" s="490"/>
      <c r="BX109" s="490"/>
      <c r="BY109" s="490"/>
      <c r="BZ109" s="490"/>
      <c r="CA109" s="490"/>
      <c r="CB109" s="490"/>
      <c r="CC109" s="490"/>
      <c r="CD109" s="490"/>
      <c r="CE109" s="490"/>
      <c r="CF109" s="490"/>
      <c r="CG109" s="490"/>
      <c r="CH109" s="490"/>
      <c r="CI109" s="490"/>
      <c r="CJ109" s="490"/>
      <c r="CK109" s="490"/>
      <c r="CL109" s="490"/>
      <c r="CM109" s="490"/>
      <c r="CN109" s="490"/>
      <c r="CO109" s="490"/>
      <c r="CP109" s="490"/>
      <c r="CQ109" s="490"/>
      <c r="CR109" s="490"/>
      <c r="CS109" s="490"/>
      <c r="CY109" s="219"/>
      <c r="DC109" s="219"/>
      <c r="DD109" s="220"/>
      <c r="DE109" s="220"/>
      <c r="DF109" s="220"/>
      <c r="DG109" s="220"/>
      <c r="DH109" s="220"/>
      <c r="DI109" s="219"/>
      <c r="DJ109" s="219"/>
      <c r="DK109" s="491"/>
      <c r="DL109" s="491"/>
      <c r="DM109" s="491"/>
    </row>
    <row r="110" spans="2:129" s="202" customFormat="1" ht="28" customHeight="1" x14ac:dyDescent="0.15">
      <c r="CY110" s="219"/>
      <c r="DC110" s="219"/>
      <c r="DD110" s="220"/>
      <c r="DE110" s="220"/>
      <c r="DF110" s="220"/>
      <c r="DG110" s="220"/>
      <c r="DH110" s="220"/>
      <c r="DI110" s="219"/>
      <c r="DJ110" s="219"/>
    </row>
    <row r="111" spans="2:129" s="202" customFormat="1" ht="28" customHeight="1" x14ac:dyDescent="0.15">
      <c r="DK111" s="491"/>
      <c r="DL111" s="491"/>
      <c r="DM111" s="491"/>
    </row>
    <row r="112" spans="2:129" s="202" customFormat="1" ht="28" customHeight="1" x14ac:dyDescent="0.15"/>
    <row r="113" spans="55:117" s="202" customFormat="1" ht="28" customHeight="1" x14ac:dyDescent="0.15">
      <c r="DK113" s="491"/>
      <c r="DL113" s="491"/>
      <c r="DM113" s="491"/>
    </row>
    <row r="114" spans="55:117" s="202" customFormat="1" ht="28" customHeight="1" x14ac:dyDescent="0.15"/>
    <row r="115" spans="55:117" s="202" customFormat="1" ht="28" customHeight="1" x14ac:dyDescent="0.15">
      <c r="DK115" s="491"/>
      <c r="DL115" s="491"/>
      <c r="DM115" s="491"/>
    </row>
    <row r="116" spans="55:117" s="202" customFormat="1" ht="28" customHeight="1" x14ac:dyDescent="0.15"/>
    <row r="117" spans="55:117" s="202" customFormat="1" ht="28" customHeight="1" x14ac:dyDescent="0.15"/>
    <row r="118" spans="55:117" s="202" customFormat="1" ht="28" customHeight="1" x14ac:dyDescent="0.15"/>
    <row r="119" spans="55:117" s="202" customFormat="1" ht="28" customHeight="1" x14ac:dyDescent="0.15">
      <c r="CV119" s="197"/>
      <c r="CW119" s="197"/>
      <c r="CX119" s="197"/>
      <c r="CY119" s="197"/>
      <c r="CZ119" s="197"/>
      <c r="DA119" s="197"/>
      <c r="DB119" s="197"/>
      <c r="DC119" s="197"/>
      <c r="DD119" s="197"/>
    </row>
    <row r="120" spans="55:117" s="202" customFormat="1" ht="28" customHeight="1" x14ac:dyDescent="0.15">
      <c r="CV120" s="197"/>
      <c r="CW120" s="197"/>
      <c r="CX120" s="197"/>
      <c r="CY120" s="197"/>
      <c r="CZ120" s="197"/>
      <c r="DA120" s="197"/>
      <c r="DB120" s="197"/>
      <c r="DC120" s="197"/>
      <c r="DD120" s="197"/>
    </row>
    <row r="123" spans="55:117" ht="28" customHeight="1" x14ac:dyDescent="0.15">
      <c r="BC123" s="219"/>
      <c r="BD123" s="219"/>
      <c r="BE123" s="219"/>
      <c r="BF123" s="219"/>
      <c r="BG123" s="202"/>
      <c r="BH123" s="202"/>
      <c r="BI123" s="202"/>
      <c r="BJ123" s="202"/>
      <c r="BK123" s="202"/>
      <c r="BL123" s="202"/>
      <c r="BM123" s="202"/>
      <c r="BN123" s="202"/>
      <c r="BO123" s="202"/>
      <c r="BP123" s="202"/>
    </row>
    <row r="124" spans="55:117" ht="28" customHeight="1" x14ac:dyDescent="0.15">
      <c r="BC124" s="427" t="s">
        <v>300</v>
      </c>
      <c r="BD124" s="428"/>
      <c r="BE124" s="428"/>
      <c r="BF124" s="428"/>
      <c r="BG124" s="428"/>
      <c r="BH124" s="428"/>
      <c r="BI124" s="428"/>
      <c r="BJ124" s="428"/>
      <c r="BK124" s="428"/>
      <c r="BL124" s="428"/>
      <c r="BM124" s="428"/>
      <c r="BN124" s="428"/>
      <c r="BO124" s="428"/>
      <c r="BP124" s="429"/>
      <c r="BR124" s="427" t="s">
        <v>301</v>
      </c>
      <c r="BS124" s="428"/>
      <c r="BT124" s="428"/>
      <c r="BU124" s="428"/>
      <c r="BV124" s="428"/>
      <c r="BW124" s="428"/>
      <c r="BX124" s="428"/>
      <c r="BY124" s="428"/>
      <c r="BZ124" s="428"/>
      <c r="CA124" s="428"/>
      <c r="CB124" s="428"/>
      <c r="CC124" s="428"/>
      <c r="CD124" s="428"/>
      <c r="CE124" s="429"/>
    </row>
    <row r="125" spans="55:117" ht="28" customHeight="1" x14ac:dyDescent="0.15">
      <c r="BC125" s="492"/>
      <c r="BD125" s="248"/>
      <c r="BE125" s="248"/>
      <c r="BF125" s="248"/>
      <c r="BG125" s="248"/>
      <c r="BH125" s="248"/>
      <c r="BI125" s="248"/>
      <c r="BJ125" s="248"/>
      <c r="BK125" s="248"/>
      <c r="BL125" s="248"/>
      <c r="BM125" s="248"/>
      <c r="BN125" s="248"/>
      <c r="BO125" s="248"/>
      <c r="BP125" s="493"/>
      <c r="BR125" s="403" t="s">
        <v>302</v>
      </c>
      <c r="BS125" s="334"/>
      <c r="BT125" s="335"/>
      <c r="BU125" s="335"/>
      <c r="BV125" s="335"/>
      <c r="BW125" s="335"/>
      <c r="BX125" s="335"/>
      <c r="BY125" s="335"/>
      <c r="BZ125" s="336"/>
      <c r="CA125" s="335"/>
      <c r="CB125" s="337"/>
      <c r="CC125" s="337"/>
      <c r="CD125" s="337"/>
      <c r="CE125" s="338"/>
    </row>
    <row r="126" spans="55:117" ht="28" customHeight="1" x14ac:dyDescent="0.15">
      <c r="BC126" s="494"/>
      <c r="BD126" s="254"/>
      <c r="BE126" s="495" t="s">
        <v>303</v>
      </c>
      <c r="BF126" s="495"/>
      <c r="BG126" s="495"/>
      <c r="BH126" s="495"/>
      <c r="BI126" s="495"/>
      <c r="BJ126" s="495"/>
      <c r="BK126" s="495"/>
      <c r="BL126" s="495"/>
      <c r="BM126" s="495"/>
      <c r="BN126" s="254"/>
      <c r="BO126" s="254"/>
      <c r="BP126" s="261"/>
      <c r="BR126" s="403" t="s">
        <v>304</v>
      </c>
      <c r="BS126" s="339"/>
      <c r="BT126" s="340"/>
      <c r="BU126" s="340"/>
      <c r="BV126" s="340"/>
      <c r="BW126" s="340"/>
      <c r="BX126" s="340"/>
      <c r="BY126" s="340"/>
      <c r="BZ126" s="341"/>
      <c r="CA126" s="340"/>
      <c r="CB126" s="254"/>
      <c r="CC126" s="254"/>
      <c r="CD126" s="254"/>
      <c r="CE126" s="261"/>
    </row>
    <row r="127" spans="55:117" ht="28" customHeight="1" x14ac:dyDescent="0.15">
      <c r="BC127" s="494"/>
      <c r="BD127" s="254"/>
      <c r="BE127" s="254"/>
      <c r="BF127" s="496"/>
      <c r="BG127" s="415"/>
      <c r="BH127" s="497"/>
      <c r="BI127" s="415"/>
      <c r="BJ127" s="498"/>
      <c r="BK127" s="415"/>
      <c r="BL127" s="499"/>
      <c r="BM127" s="415"/>
      <c r="BN127" s="289"/>
      <c r="BO127" s="254"/>
      <c r="BP127" s="416"/>
      <c r="BR127" s="403" t="s">
        <v>305</v>
      </c>
      <c r="BS127" s="339"/>
      <c r="BT127" s="340"/>
      <c r="BU127" s="340"/>
      <c r="BV127" s="340"/>
      <c r="BW127" s="340"/>
      <c r="BX127" s="340"/>
      <c r="BY127" s="340"/>
      <c r="BZ127" s="341"/>
      <c r="CA127" s="340"/>
      <c r="CB127" s="254"/>
      <c r="CC127" s="254"/>
      <c r="CD127" s="254"/>
      <c r="CE127" s="261"/>
    </row>
    <row r="128" spans="55:117" ht="28" customHeight="1" x14ac:dyDescent="0.15">
      <c r="BC128" s="494"/>
      <c r="BD128" s="254"/>
      <c r="BE128" s="254"/>
      <c r="BF128" s="500"/>
      <c r="BG128" s="415"/>
      <c r="BH128" s="310"/>
      <c r="BI128" s="415"/>
      <c r="BJ128" s="501"/>
      <c r="BK128" s="415"/>
      <c r="BL128" s="502"/>
      <c r="BM128" s="415"/>
      <c r="BN128" s="503"/>
      <c r="BO128" s="254"/>
      <c r="BP128" s="416"/>
      <c r="BR128" s="403" t="s">
        <v>306</v>
      </c>
      <c r="BS128" s="339"/>
      <c r="BT128" s="340"/>
      <c r="BU128" s="340"/>
      <c r="BV128" s="340"/>
      <c r="BW128" s="340"/>
      <c r="BX128" s="340"/>
      <c r="BY128" s="340"/>
      <c r="BZ128" s="341"/>
      <c r="CA128" s="340"/>
      <c r="CB128" s="254"/>
      <c r="CC128" s="254"/>
      <c r="CD128" s="254"/>
      <c r="CE128" s="261"/>
    </row>
    <row r="129" spans="55:83" ht="28" customHeight="1" x14ac:dyDescent="0.15">
      <c r="BC129" s="494"/>
      <c r="BD129" s="254"/>
      <c r="BE129" s="254"/>
      <c r="BF129" s="504"/>
      <c r="BG129" s="415"/>
      <c r="BH129" s="505"/>
      <c r="BI129" s="415"/>
      <c r="BJ129" s="506"/>
      <c r="BK129" s="415"/>
      <c r="BL129" s="507"/>
      <c r="BM129" s="415"/>
      <c r="BN129" s="508"/>
      <c r="BO129" s="254"/>
      <c r="BP129" s="416"/>
      <c r="BR129" s="403" t="s">
        <v>307</v>
      </c>
      <c r="BS129" s="339"/>
      <c r="BT129" s="340"/>
      <c r="BU129" s="340"/>
      <c r="BV129" s="340"/>
      <c r="BW129" s="340"/>
      <c r="BX129" s="340"/>
      <c r="BY129" s="340"/>
      <c r="BZ129" s="341"/>
      <c r="CA129" s="340"/>
      <c r="CB129" s="254"/>
      <c r="CC129" s="254"/>
      <c r="CD129" s="254"/>
      <c r="CE129" s="261"/>
    </row>
    <row r="130" spans="55:83" ht="28" customHeight="1" x14ac:dyDescent="0.15">
      <c r="BC130" s="494"/>
      <c r="BD130" s="415"/>
      <c r="BE130" s="509" t="s">
        <v>308</v>
      </c>
      <c r="BF130" s="510"/>
      <c r="BG130" s="415"/>
      <c r="BH130" s="511"/>
      <c r="BI130" s="415"/>
      <c r="BJ130" s="512"/>
      <c r="BK130" s="415"/>
      <c r="BL130" s="513"/>
      <c r="BM130" s="415"/>
      <c r="BN130" s="514"/>
      <c r="BO130" s="254"/>
      <c r="BP130" s="416"/>
      <c r="BR130" s="403" t="s">
        <v>309</v>
      </c>
      <c r="BS130" s="339"/>
      <c r="BT130" s="340"/>
      <c r="BU130" s="340"/>
      <c r="BV130" s="340"/>
      <c r="BW130" s="340"/>
      <c r="BX130" s="340"/>
      <c r="BY130" s="340"/>
      <c r="BZ130" s="341"/>
      <c r="CA130" s="340"/>
      <c r="CB130" s="254"/>
      <c r="CC130" s="254"/>
      <c r="CD130" s="254"/>
      <c r="CE130" s="261"/>
    </row>
    <row r="131" spans="55:83" ht="28" customHeight="1" x14ac:dyDescent="0.15">
      <c r="BC131" s="494"/>
      <c r="BD131" s="254"/>
      <c r="BE131" s="254"/>
      <c r="BF131" s="515"/>
      <c r="BG131" s="415"/>
      <c r="BH131" s="516"/>
      <c r="BI131" s="415"/>
      <c r="BJ131" s="517"/>
      <c r="BK131" s="415"/>
      <c r="BL131" s="518"/>
      <c r="BM131" s="415"/>
      <c r="BN131" s="519"/>
      <c r="BO131" s="254"/>
      <c r="BP131" s="416"/>
      <c r="BR131" s="403" t="s">
        <v>310</v>
      </c>
      <c r="BS131" s="339"/>
      <c r="BT131" s="340"/>
      <c r="BU131" s="340"/>
      <c r="BV131" s="340"/>
      <c r="BW131" s="340"/>
      <c r="BX131" s="340"/>
      <c r="BY131" s="340"/>
      <c r="BZ131" s="341"/>
      <c r="CA131" s="340"/>
      <c r="CB131" s="254"/>
      <c r="CC131" s="254"/>
      <c r="CD131" s="254"/>
      <c r="CE131" s="261"/>
    </row>
    <row r="132" spans="55:83" ht="28" customHeight="1" x14ac:dyDescent="0.15">
      <c r="BC132" s="494"/>
      <c r="BD132" s="254"/>
      <c r="BE132" s="254"/>
      <c r="BF132" s="520"/>
      <c r="BG132" s="415"/>
      <c r="BH132" s="521"/>
      <c r="BI132" s="415"/>
      <c r="BJ132" s="239"/>
      <c r="BK132" s="415"/>
      <c r="BL132" s="522"/>
      <c r="BM132" s="415"/>
      <c r="BN132" s="523"/>
      <c r="BO132" s="254"/>
      <c r="BP132" s="416"/>
      <c r="BR132" s="403" t="s">
        <v>311</v>
      </c>
      <c r="BS132" s="340"/>
      <c r="BT132" s="340"/>
      <c r="BU132" s="340"/>
      <c r="BV132" s="340"/>
      <c r="BW132" s="340"/>
      <c r="BX132" s="340"/>
      <c r="BY132" s="340"/>
      <c r="BZ132" s="341"/>
      <c r="CA132" s="340"/>
      <c r="CB132" s="254"/>
      <c r="CC132" s="254"/>
      <c r="CD132" s="254"/>
      <c r="CE132" s="261"/>
    </row>
    <row r="133" spans="55:83" ht="28" customHeight="1" x14ac:dyDescent="0.15">
      <c r="BC133" s="494"/>
      <c r="BD133" s="254"/>
      <c r="BE133" s="254"/>
      <c r="BF133" s="524"/>
      <c r="BG133" s="415"/>
      <c r="BH133" s="525"/>
      <c r="BI133" s="415"/>
      <c r="BJ133" s="244"/>
      <c r="BK133" s="415"/>
      <c r="BL133" s="526"/>
      <c r="BM133" s="415"/>
      <c r="BN133" s="527"/>
      <c r="BO133" s="254"/>
      <c r="BP133" s="416"/>
      <c r="BR133" s="425" t="s">
        <v>312</v>
      </c>
      <c r="BS133" s="528"/>
      <c r="BT133" s="348"/>
      <c r="BU133" s="348"/>
      <c r="BV133" s="348"/>
      <c r="BW133" s="348"/>
      <c r="BX133" s="348"/>
      <c r="BY133" s="348"/>
      <c r="BZ133" s="348"/>
      <c r="CA133" s="348"/>
      <c r="CB133" s="284"/>
      <c r="CC133" s="284"/>
      <c r="CD133" s="284"/>
      <c r="CE133" s="349"/>
    </row>
    <row r="134" spans="55:83" ht="28" customHeight="1" x14ac:dyDescent="0.15">
      <c r="BC134" s="494"/>
      <c r="BD134" s="254"/>
      <c r="BE134" s="254"/>
      <c r="BF134" s="254"/>
      <c r="BG134" s="254"/>
      <c r="BH134" s="254"/>
      <c r="BI134" s="254"/>
      <c r="BJ134" s="254"/>
      <c r="BK134" s="254"/>
      <c r="BL134" s="254"/>
      <c r="BM134" s="254"/>
      <c r="BN134" s="254"/>
      <c r="BO134" s="254"/>
      <c r="BP134" s="261"/>
    </row>
    <row r="135" spans="55:83" ht="28" customHeight="1" x14ac:dyDescent="0.15">
      <c r="BC135" s="494"/>
      <c r="BD135" s="254"/>
      <c r="BE135" s="254"/>
      <c r="BF135" s="254"/>
      <c r="BG135" s="415"/>
      <c r="BH135" s="415"/>
      <c r="BI135" s="254"/>
      <c r="BJ135" s="254"/>
      <c r="BK135" s="254"/>
      <c r="BL135" s="254"/>
      <c r="BM135" s="254"/>
      <c r="BN135" s="254"/>
      <c r="BO135" s="254"/>
      <c r="BP135" s="261"/>
    </row>
    <row r="136" spans="55:83" ht="28" customHeight="1" x14ac:dyDescent="0.15">
      <c r="BC136" s="494"/>
      <c r="BD136" s="254"/>
      <c r="BE136" s="254"/>
      <c r="BF136" s="415"/>
      <c r="BG136" s="415"/>
      <c r="BH136" s="415"/>
      <c r="BI136" s="254"/>
      <c r="BJ136" s="254"/>
      <c r="BK136" s="254"/>
      <c r="BL136" s="254"/>
      <c r="BM136" s="254"/>
      <c r="BN136" s="254"/>
      <c r="BO136" s="254"/>
      <c r="BP136" s="261"/>
    </row>
    <row r="137" spans="55:83" ht="28" customHeight="1" x14ac:dyDescent="0.15">
      <c r="BC137" s="494"/>
      <c r="BD137" s="202"/>
      <c r="BE137" s="495" t="s">
        <v>313</v>
      </c>
      <c r="BF137" s="529"/>
      <c r="BG137" s="529"/>
      <c r="BH137" s="529"/>
      <c r="BI137" s="529"/>
      <c r="BJ137" s="495"/>
      <c r="BK137" s="495"/>
      <c r="BL137" s="495"/>
      <c r="BM137" s="495"/>
      <c r="BN137" s="495"/>
      <c r="BO137" s="254"/>
      <c r="BP137" s="261"/>
    </row>
    <row r="138" spans="55:83" ht="28" customHeight="1" x14ac:dyDescent="0.15">
      <c r="BC138" s="494"/>
      <c r="BD138" s="254"/>
      <c r="BE138" s="512"/>
      <c r="BF138" s="254" t="s">
        <v>314</v>
      </c>
      <c r="BG138" s="415"/>
      <c r="BH138" s="415"/>
      <c r="BI138" s="254"/>
      <c r="BJ138" s="254"/>
      <c r="BK138" s="254"/>
      <c r="BL138" s="254"/>
      <c r="BM138" s="254"/>
      <c r="BN138" s="254"/>
      <c r="BO138" s="254"/>
      <c r="BP138" s="261"/>
    </row>
    <row r="139" spans="55:83" ht="28" customHeight="1" x14ac:dyDescent="0.15">
      <c r="BC139" s="494"/>
      <c r="BD139" s="254"/>
      <c r="BE139" s="415"/>
      <c r="BF139" s="254"/>
      <c r="BG139" s="254"/>
      <c r="BH139" s="254"/>
      <c r="BI139" s="254"/>
      <c r="BJ139" s="254"/>
      <c r="BK139" s="254"/>
      <c r="BL139" s="254"/>
      <c r="BM139" s="254"/>
      <c r="BN139" s="254"/>
      <c r="BO139" s="254"/>
      <c r="BP139" s="261"/>
    </row>
    <row r="140" spans="55:83" ht="28" customHeight="1" x14ac:dyDescent="0.15">
      <c r="BC140" s="494"/>
      <c r="BD140" s="254"/>
      <c r="BE140" s="514"/>
      <c r="BF140" s="254" t="s">
        <v>315</v>
      </c>
      <c r="BG140" s="415"/>
      <c r="BH140" s="415"/>
      <c r="BI140" s="254"/>
      <c r="BJ140" s="254"/>
      <c r="BK140" s="254"/>
      <c r="BL140" s="254"/>
      <c r="BM140" s="254"/>
      <c r="BN140" s="254"/>
      <c r="BO140" s="254"/>
      <c r="BP140" s="261"/>
    </row>
    <row r="141" spans="55:83" ht="28" customHeight="1" x14ac:dyDescent="0.15">
      <c r="BC141" s="494"/>
      <c r="BD141" s="254"/>
      <c r="BE141" s="415"/>
      <c r="BF141" s="254"/>
      <c r="BG141" s="254"/>
      <c r="BH141" s="254"/>
      <c r="BI141" s="254"/>
      <c r="BJ141" s="254"/>
      <c r="BK141" s="254"/>
      <c r="BL141" s="254"/>
      <c r="BM141" s="254"/>
      <c r="BN141" s="254"/>
      <c r="BO141" s="254"/>
      <c r="BP141" s="261"/>
    </row>
    <row r="142" spans="55:83" ht="28" customHeight="1" x14ac:dyDescent="0.15">
      <c r="BC142" s="494"/>
      <c r="BD142" s="254"/>
      <c r="BE142" s="513"/>
      <c r="BF142" s="254" t="s">
        <v>316</v>
      </c>
      <c r="BG142" s="415"/>
      <c r="BH142" s="415"/>
      <c r="BI142" s="254"/>
      <c r="BJ142" s="254"/>
      <c r="BK142" s="254"/>
      <c r="BL142" s="254"/>
      <c r="BM142" s="254"/>
      <c r="BN142" s="254"/>
      <c r="BO142" s="254"/>
      <c r="BP142" s="261"/>
    </row>
    <row r="143" spans="55:83" ht="28" customHeight="1" x14ac:dyDescent="0.15">
      <c r="BC143" s="530"/>
      <c r="BD143" s="415"/>
      <c r="BE143" s="415"/>
      <c r="BF143" s="415"/>
      <c r="BG143" s="415"/>
      <c r="BH143" s="415"/>
      <c r="BI143" s="415"/>
      <c r="BJ143" s="415"/>
      <c r="BK143" s="415"/>
      <c r="BL143" s="415"/>
      <c r="BM143" s="415"/>
      <c r="BN143" s="415"/>
      <c r="BO143" s="415"/>
      <c r="BP143" s="416"/>
    </row>
    <row r="144" spans="55:83" ht="28" customHeight="1" x14ac:dyDescent="0.15">
      <c r="BC144" s="530"/>
      <c r="BD144" s="415"/>
      <c r="BE144" s="511"/>
      <c r="BF144" s="254" t="s">
        <v>317</v>
      </c>
      <c r="BG144" s="415"/>
      <c r="BH144" s="415"/>
      <c r="BI144" s="415"/>
      <c r="BJ144" s="415"/>
      <c r="BK144" s="415"/>
      <c r="BL144" s="415"/>
      <c r="BM144" s="415"/>
      <c r="BN144" s="415"/>
      <c r="BO144" s="415"/>
      <c r="BP144" s="416"/>
    </row>
    <row r="145" spans="55:68" ht="28" customHeight="1" x14ac:dyDescent="0.15">
      <c r="BC145" s="530"/>
      <c r="BD145" s="415"/>
      <c r="BE145" s="415"/>
      <c r="BF145" s="415"/>
      <c r="BG145" s="415"/>
      <c r="BH145" s="415"/>
      <c r="BI145" s="415"/>
      <c r="BJ145" s="415"/>
      <c r="BK145" s="415"/>
      <c r="BL145" s="415"/>
      <c r="BM145" s="415"/>
      <c r="BN145" s="415"/>
      <c r="BO145" s="415"/>
      <c r="BP145" s="416"/>
    </row>
    <row r="146" spans="55:68" ht="28" customHeight="1" x14ac:dyDescent="0.15">
      <c r="BC146" s="530"/>
      <c r="BD146" s="415"/>
      <c r="BE146" s="510"/>
      <c r="BF146" s="254" t="s">
        <v>318</v>
      </c>
      <c r="BG146" s="415"/>
      <c r="BH146" s="415"/>
      <c r="BI146" s="415"/>
      <c r="BJ146" s="415"/>
      <c r="BK146" s="415"/>
      <c r="BL146" s="415"/>
      <c r="BM146" s="415"/>
      <c r="BN146" s="415"/>
      <c r="BO146" s="415"/>
      <c r="BP146" s="416"/>
    </row>
    <row r="147" spans="55:68" ht="28" customHeight="1" x14ac:dyDescent="0.15">
      <c r="BC147" s="530"/>
      <c r="BD147" s="415"/>
      <c r="BE147" s="415"/>
      <c r="BF147" s="254"/>
      <c r="BG147" s="415"/>
      <c r="BH147" s="415"/>
      <c r="BI147" s="415"/>
      <c r="BJ147" s="415"/>
      <c r="BK147" s="415"/>
      <c r="BL147" s="415"/>
      <c r="BM147" s="415"/>
      <c r="BN147" s="415"/>
      <c r="BO147" s="415"/>
      <c r="BP147" s="416"/>
    </row>
    <row r="148" spans="55:68" ht="28" customHeight="1" x14ac:dyDescent="0.15">
      <c r="BC148" s="530"/>
      <c r="BD148" s="435"/>
      <c r="BE148" s="512"/>
      <c r="BF148" s="254" t="s">
        <v>319</v>
      </c>
      <c r="BG148" s="415"/>
      <c r="BH148" s="415"/>
      <c r="BI148" s="435"/>
      <c r="BJ148" s="346"/>
      <c r="BK148" s="435"/>
      <c r="BL148" s="435"/>
      <c r="BM148" s="346"/>
      <c r="BN148" s="435"/>
      <c r="BO148" s="435"/>
      <c r="BP148" s="255"/>
    </row>
    <row r="149" spans="55:68" ht="28" customHeight="1" x14ac:dyDescent="0.15">
      <c r="BC149" s="530"/>
      <c r="BD149" s="435"/>
      <c r="BE149" s="415"/>
      <c r="BF149" s="415"/>
      <c r="BG149" s="346"/>
      <c r="BH149" s="346"/>
      <c r="BI149" s="346"/>
      <c r="BJ149" s="346"/>
      <c r="BK149" s="435"/>
      <c r="BL149" s="435"/>
      <c r="BM149" s="346"/>
      <c r="BN149" s="435"/>
      <c r="BO149" s="435"/>
      <c r="BP149" s="255"/>
    </row>
    <row r="150" spans="55:68" ht="28" customHeight="1" x14ac:dyDescent="0.15">
      <c r="BC150" s="530"/>
      <c r="BD150" s="435"/>
      <c r="BE150" s="465"/>
      <c r="BF150" s="254" t="s">
        <v>320</v>
      </c>
      <c r="BG150" s="346"/>
      <c r="BH150" s="346"/>
      <c r="BI150" s="346"/>
      <c r="BJ150" s="346"/>
      <c r="BK150" s="435"/>
      <c r="BL150" s="435"/>
      <c r="BM150" s="346"/>
      <c r="BN150" s="435"/>
      <c r="BO150" s="435"/>
      <c r="BP150" s="255"/>
    </row>
    <row r="151" spans="55:68" ht="28" customHeight="1" x14ac:dyDescent="0.15">
      <c r="BC151" s="530"/>
      <c r="BD151" s="435"/>
      <c r="BE151" s="415"/>
      <c r="BF151" s="415"/>
      <c r="BG151" s="346"/>
      <c r="BH151" s="346"/>
      <c r="BI151" s="346"/>
      <c r="BJ151" s="346"/>
      <c r="BK151" s="435"/>
      <c r="BL151" s="435"/>
      <c r="BM151" s="346"/>
      <c r="BN151" s="435"/>
      <c r="BO151" s="435"/>
      <c r="BP151" s="255"/>
    </row>
    <row r="152" spans="55:68" ht="28" customHeight="1" x14ac:dyDescent="0.15">
      <c r="BC152" s="531"/>
      <c r="BD152" s="415"/>
      <c r="BE152" s="449"/>
      <c r="BF152" s="254" t="s">
        <v>321</v>
      </c>
      <c r="BG152" s="415"/>
      <c r="BH152" s="415"/>
      <c r="BI152" s="435"/>
      <c r="BJ152" s="346"/>
      <c r="BK152" s="415"/>
      <c r="BL152" s="435"/>
      <c r="BM152" s="346"/>
      <c r="BN152" s="415"/>
      <c r="BO152" s="435"/>
      <c r="BP152" s="255"/>
    </row>
    <row r="153" spans="55:68" ht="28" customHeight="1" x14ac:dyDescent="0.15">
      <c r="BC153" s="532"/>
      <c r="BD153" s="533"/>
      <c r="BE153" s="533"/>
      <c r="BF153" s="533"/>
      <c r="BG153" s="533"/>
      <c r="BH153" s="533"/>
      <c r="BI153" s="534"/>
      <c r="BJ153" s="535"/>
      <c r="BK153" s="533"/>
      <c r="BL153" s="534"/>
      <c r="BM153" s="535"/>
      <c r="BN153" s="533"/>
      <c r="BO153" s="534"/>
      <c r="BP153" s="285"/>
    </row>
  </sheetData>
  <mergeCells count="101">
    <mergeCell ref="DR3:FQ3"/>
    <mergeCell ref="FR3:HQ3"/>
    <mergeCell ref="I4:Y4"/>
    <mergeCell ref="BI4:BZ4"/>
    <mergeCell ref="DJ4:EA4"/>
    <mergeCell ref="FJ4:GA4"/>
    <mergeCell ref="HK4:IB4"/>
    <mergeCell ref="A1:U2"/>
    <mergeCell ref="BW5:BZ5"/>
    <mergeCell ref="Z5:AD5"/>
    <mergeCell ref="AE5:AH5"/>
    <mergeCell ref="AI5:AM5"/>
    <mergeCell ref="AN5:AQ5"/>
    <mergeCell ref="AR5:AU5"/>
    <mergeCell ref="AV5:AZ5"/>
    <mergeCell ref="A5:D5"/>
    <mergeCell ref="E5:H5"/>
    <mergeCell ref="I5:M5"/>
    <mergeCell ref="N5:Q5"/>
    <mergeCell ref="R5:U5"/>
    <mergeCell ref="V5:Y5"/>
    <mergeCell ref="R3:BQ3"/>
    <mergeCell ref="BR3:DQ3"/>
    <mergeCell ref="HN5:HR5"/>
    <mergeCell ref="B12:N13"/>
    <mergeCell ref="B14:H15"/>
    <mergeCell ref="I14:N15"/>
    <mergeCell ref="GA5:GD5"/>
    <mergeCell ref="GE5:GI5"/>
    <mergeCell ref="GJ5:GM5"/>
    <mergeCell ref="GN5:GQ5"/>
    <mergeCell ref="GR5:GV5"/>
    <mergeCell ref="GW5:GZ5"/>
    <mergeCell ref="FA5:FD5"/>
    <mergeCell ref="FE5:FI5"/>
    <mergeCell ref="FJ5:FM5"/>
    <mergeCell ref="FN5:FQ5"/>
    <mergeCell ref="FR5:FV5"/>
    <mergeCell ref="FW5:FZ5"/>
    <mergeCell ref="EA5:ED5"/>
    <mergeCell ref="EE5:EH5"/>
    <mergeCell ref="EI5:EM5"/>
    <mergeCell ref="EN5:EQ5"/>
    <mergeCell ref="ER5:EV5"/>
    <mergeCell ref="EW5:EZ5"/>
    <mergeCell ref="DA5:DD5"/>
    <mergeCell ref="DE5:DI5"/>
    <mergeCell ref="B16:H17"/>
    <mergeCell ref="I16:N17"/>
    <mergeCell ref="B18:H19"/>
    <mergeCell ref="I18:N19"/>
    <mergeCell ref="B21:L21"/>
    <mergeCell ref="B22:L22"/>
    <mergeCell ref="HA5:HE5"/>
    <mergeCell ref="HF5:HI5"/>
    <mergeCell ref="HJ5:HM5"/>
    <mergeCell ref="DJ5:DM5"/>
    <mergeCell ref="DN5:DQ5"/>
    <mergeCell ref="DR5:DV5"/>
    <mergeCell ref="DW5:DZ5"/>
    <mergeCell ref="CA5:CD5"/>
    <mergeCell ref="CE5:CH5"/>
    <mergeCell ref="CI5:CM5"/>
    <mergeCell ref="CN5:CQ5"/>
    <mergeCell ref="CR5:CU5"/>
    <mergeCell ref="CV5:CZ5"/>
    <mergeCell ref="BA5:BD5"/>
    <mergeCell ref="BE5:BH5"/>
    <mergeCell ref="BI5:BM5"/>
    <mergeCell ref="BN5:BQ5"/>
    <mergeCell ref="BR5:BV5"/>
    <mergeCell ref="B29:L29"/>
    <mergeCell ref="B30:L30"/>
    <mergeCell ref="B31:L31"/>
    <mergeCell ref="B32:L32"/>
    <mergeCell ref="B33:L33"/>
    <mergeCell ref="B34:L34"/>
    <mergeCell ref="B23:L23"/>
    <mergeCell ref="B24:L24"/>
    <mergeCell ref="B25:L25"/>
    <mergeCell ref="B26:L26"/>
    <mergeCell ref="B27:L27"/>
    <mergeCell ref="B28:L28"/>
    <mergeCell ref="L52:O52"/>
    <mergeCell ref="DM58:DM68"/>
    <mergeCell ref="L46:O46"/>
    <mergeCell ref="L47:O47"/>
    <mergeCell ref="L48:O48"/>
    <mergeCell ref="L49:O49"/>
    <mergeCell ref="L50:O50"/>
    <mergeCell ref="L51:O51"/>
    <mergeCell ref="B35:L35"/>
    <mergeCell ref="L39:O39"/>
    <mergeCell ref="L40:O40"/>
    <mergeCell ref="L41:O41"/>
    <mergeCell ref="CF41:CF48"/>
    <mergeCell ref="CL41:CL48"/>
    <mergeCell ref="L42:O42"/>
    <mergeCell ref="L43:O43"/>
    <mergeCell ref="L44:O44"/>
    <mergeCell ref="L45:O45"/>
  </mergeCells>
  <conditionalFormatting sqref="DR66">
    <cfRule type="cellIs" dxfId="381" priority="298" operator="equal">
      <formula>11</formula>
    </cfRule>
    <cfRule type="cellIs" dxfId="380" priority="299" operator="equal">
      <formula>10</formula>
    </cfRule>
    <cfRule type="cellIs" dxfId="379" priority="300" operator="equal">
      <formula>9</formula>
    </cfRule>
    <cfRule type="cellIs" dxfId="378" priority="301" operator="equal">
      <formula>8</formula>
    </cfRule>
    <cfRule type="cellIs" dxfId="377" priority="302" operator="equal">
      <formula>7</formula>
    </cfRule>
    <cfRule type="cellIs" dxfId="376" priority="303" operator="equal">
      <formula>6</formula>
    </cfRule>
    <cfRule type="cellIs" dxfId="375" priority="304" operator="equal">
      <formula>5</formula>
    </cfRule>
  </conditionalFormatting>
  <conditionalFormatting sqref="DR58">
    <cfRule type="cellIs" dxfId="374" priority="291" operator="equal">
      <formula>11</formula>
    </cfRule>
    <cfRule type="cellIs" dxfId="373" priority="292" operator="equal">
      <formula>10</formula>
    </cfRule>
    <cfRule type="cellIs" dxfId="372" priority="293" operator="equal">
      <formula>9</formula>
    </cfRule>
    <cfRule type="cellIs" dxfId="371" priority="294" operator="equal">
      <formula>8</formula>
    </cfRule>
    <cfRule type="cellIs" dxfId="370" priority="295" operator="equal">
      <formula>7</formula>
    </cfRule>
    <cfRule type="cellIs" dxfId="369" priority="296" operator="equal">
      <formula>6</formula>
    </cfRule>
    <cfRule type="cellIs" dxfId="368" priority="297" operator="equal">
      <formula>5</formula>
    </cfRule>
  </conditionalFormatting>
  <conditionalFormatting sqref="DR63">
    <cfRule type="cellIs" dxfId="367" priority="284" operator="equal">
      <formula>11</formula>
    </cfRule>
    <cfRule type="cellIs" dxfId="366" priority="285" operator="equal">
      <formula>10</formula>
    </cfRule>
    <cfRule type="cellIs" dxfId="365" priority="286" operator="equal">
      <formula>9</formula>
    </cfRule>
    <cfRule type="cellIs" dxfId="364" priority="287" operator="equal">
      <formula>8</formula>
    </cfRule>
    <cfRule type="cellIs" dxfId="363" priority="288" operator="equal">
      <formula>7</formula>
    </cfRule>
    <cfRule type="cellIs" dxfId="362" priority="289" operator="equal">
      <formula>6</formula>
    </cfRule>
    <cfRule type="cellIs" dxfId="361" priority="290" operator="equal">
      <formula>5</formula>
    </cfRule>
  </conditionalFormatting>
  <conditionalFormatting sqref="DR64">
    <cfRule type="cellIs" dxfId="360" priority="277" operator="equal">
      <formula>11</formula>
    </cfRule>
    <cfRule type="cellIs" dxfId="359" priority="278" operator="equal">
      <formula>10</formula>
    </cfRule>
    <cfRule type="cellIs" dxfId="358" priority="279" operator="equal">
      <formula>9</formula>
    </cfRule>
    <cfRule type="cellIs" dxfId="357" priority="280" operator="equal">
      <formula>8</formula>
    </cfRule>
    <cfRule type="cellIs" dxfId="356" priority="281" operator="equal">
      <formula>7</formula>
    </cfRule>
    <cfRule type="cellIs" dxfId="355" priority="282" operator="equal">
      <formula>6</formula>
    </cfRule>
    <cfRule type="cellIs" dxfId="354" priority="283" operator="equal">
      <formula>5</formula>
    </cfRule>
  </conditionalFormatting>
  <conditionalFormatting sqref="DR49">
    <cfRule type="cellIs" dxfId="353" priority="270" operator="equal">
      <formula>11</formula>
    </cfRule>
    <cfRule type="cellIs" dxfId="352" priority="271" operator="equal">
      <formula>10</formula>
    </cfRule>
    <cfRule type="cellIs" dxfId="351" priority="272" operator="equal">
      <formula>9</formula>
    </cfRule>
    <cfRule type="cellIs" dxfId="350" priority="273" operator="equal">
      <formula>8</formula>
    </cfRule>
    <cfRule type="cellIs" dxfId="349" priority="274" operator="equal">
      <formula>7</formula>
    </cfRule>
    <cfRule type="cellIs" dxfId="348" priority="275" operator="equal">
      <formula>6</formula>
    </cfRule>
    <cfRule type="cellIs" dxfId="347" priority="276" operator="equal">
      <formula>5</formula>
    </cfRule>
  </conditionalFormatting>
  <conditionalFormatting sqref="DR48">
    <cfRule type="cellIs" dxfId="346" priority="263" operator="equal">
      <formula>11</formula>
    </cfRule>
    <cfRule type="cellIs" dxfId="345" priority="264" operator="equal">
      <formula>10</formula>
    </cfRule>
    <cfRule type="cellIs" dxfId="344" priority="265" operator="equal">
      <formula>9</formula>
    </cfRule>
    <cfRule type="cellIs" dxfId="343" priority="266" operator="equal">
      <formula>8</formula>
    </cfRule>
    <cfRule type="cellIs" dxfId="342" priority="267" operator="equal">
      <formula>7</formula>
    </cfRule>
    <cfRule type="cellIs" dxfId="341" priority="268" operator="equal">
      <formula>6</formula>
    </cfRule>
    <cfRule type="cellIs" dxfId="340" priority="269" operator="equal">
      <formula>5</formula>
    </cfRule>
  </conditionalFormatting>
  <conditionalFormatting sqref="BD149:BD151">
    <cfRule type="cellIs" dxfId="339" priority="256" operator="equal">
      <formula>11</formula>
    </cfRule>
    <cfRule type="cellIs" dxfId="338" priority="257" operator="equal">
      <formula>10</formula>
    </cfRule>
    <cfRule type="cellIs" dxfId="337" priority="258" operator="equal">
      <formula>9</formula>
    </cfRule>
    <cfRule type="cellIs" dxfId="336" priority="259" operator="equal">
      <formula>8</formula>
    </cfRule>
    <cfRule type="cellIs" dxfId="335" priority="260" operator="equal">
      <formula>7</formula>
    </cfRule>
    <cfRule type="cellIs" dxfId="334" priority="261" operator="equal">
      <formula>6</formula>
    </cfRule>
    <cfRule type="cellIs" dxfId="333" priority="262" operator="equal">
      <formula>5</formula>
    </cfRule>
  </conditionalFormatting>
  <conditionalFormatting sqref="B100:B102">
    <cfRule type="cellIs" dxfId="332" priority="224" operator="equal">
      <formula>11</formula>
    </cfRule>
    <cfRule type="cellIs" dxfId="331" priority="225" operator="equal">
      <formula>10</formula>
    </cfRule>
    <cfRule type="cellIs" dxfId="330" priority="226" operator="equal">
      <formula>9</formula>
    </cfRule>
    <cfRule type="cellIs" dxfId="329" priority="227" operator="equal">
      <formula>8</formula>
    </cfRule>
    <cfRule type="cellIs" dxfId="328" priority="228" operator="equal">
      <formula>7</formula>
    </cfRule>
    <cfRule type="cellIs" dxfId="327" priority="229" operator="equal">
      <formula>6</formula>
    </cfRule>
    <cfRule type="cellIs" dxfId="326" priority="230" operator="equal">
      <formula>5</formula>
    </cfRule>
  </conditionalFormatting>
  <conditionalFormatting sqref="CA25 CC25:CH25">
    <cfRule type="cellIs" dxfId="325" priority="217" operator="equal">
      <formula>11</formula>
    </cfRule>
    <cfRule type="cellIs" dxfId="324" priority="218" operator="equal">
      <formula>10</formula>
    </cfRule>
    <cfRule type="cellIs" dxfId="323" priority="219" operator="equal">
      <formula>9</formula>
    </cfRule>
    <cfRule type="cellIs" dxfId="322" priority="220" operator="equal">
      <formula>8</formula>
    </cfRule>
    <cfRule type="cellIs" dxfId="321" priority="221" operator="equal">
      <formula>7</formula>
    </cfRule>
    <cfRule type="cellIs" dxfId="320" priority="222" operator="equal">
      <formula>6</formula>
    </cfRule>
    <cfRule type="cellIs" dxfId="319" priority="223" operator="equal">
      <formula>5</formula>
    </cfRule>
  </conditionalFormatting>
  <conditionalFormatting sqref="DR29:DR31 DR34:DR41 DV29:DV31 DY29:DY31">
    <cfRule type="cellIs" dxfId="318" priority="210" operator="equal">
      <formula>11</formula>
    </cfRule>
    <cfRule type="cellIs" dxfId="317" priority="211" operator="equal">
      <formula>10</formula>
    </cfRule>
    <cfRule type="cellIs" dxfId="316" priority="212" operator="equal">
      <formula>9</formula>
    </cfRule>
    <cfRule type="cellIs" dxfId="315" priority="213" operator="equal">
      <formula>8</formula>
    </cfRule>
    <cfRule type="cellIs" dxfId="314" priority="214" operator="equal">
      <formula>7</formula>
    </cfRule>
    <cfRule type="cellIs" dxfId="313" priority="215" operator="equal">
      <formula>6</formula>
    </cfRule>
    <cfRule type="cellIs" dxfId="312" priority="216" operator="equal">
      <formula>5</formula>
    </cfRule>
  </conditionalFormatting>
  <conditionalFormatting sqref="DR28 DV28 DY28">
    <cfRule type="cellIs" dxfId="311" priority="189" operator="equal">
      <formula>11</formula>
    </cfRule>
    <cfRule type="cellIs" dxfId="310" priority="190" operator="equal">
      <formula>10</formula>
    </cfRule>
    <cfRule type="cellIs" dxfId="309" priority="191" operator="equal">
      <formula>9</formula>
    </cfRule>
    <cfRule type="cellIs" dxfId="308" priority="192" operator="equal">
      <formula>8</formula>
    </cfRule>
    <cfRule type="cellIs" dxfId="307" priority="193" operator="equal">
      <formula>7</formula>
    </cfRule>
    <cfRule type="cellIs" dxfId="306" priority="194" operator="equal">
      <formula>6</formula>
    </cfRule>
    <cfRule type="cellIs" dxfId="305" priority="195" operator="equal">
      <formula>5</formula>
    </cfRule>
  </conditionalFormatting>
  <conditionalFormatting sqref="DR33">
    <cfRule type="cellIs" dxfId="304" priority="203" operator="equal">
      <formula>11</formula>
    </cfRule>
    <cfRule type="cellIs" dxfId="303" priority="204" operator="equal">
      <formula>10</formula>
    </cfRule>
    <cfRule type="cellIs" dxfId="302" priority="205" operator="equal">
      <formula>9</formula>
    </cfRule>
    <cfRule type="cellIs" dxfId="301" priority="206" operator="equal">
      <formula>8</formula>
    </cfRule>
    <cfRule type="cellIs" dxfId="300" priority="207" operator="equal">
      <formula>7</formula>
    </cfRule>
    <cfRule type="cellIs" dxfId="299" priority="208" operator="equal">
      <formula>6</formula>
    </cfRule>
    <cfRule type="cellIs" dxfId="298" priority="209" operator="equal">
      <formula>5</formula>
    </cfRule>
  </conditionalFormatting>
  <conditionalFormatting sqref="DR32">
    <cfRule type="cellIs" dxfId="297" priority="196" operator="equal">
      <formula>11</formula>
    </cfRule>
    <cfRule type="cellIs" dxfId="296" priority="197" operator="equal">
      <formula>10</formula>
    </cfRule>
    <cfRule type="cellIs" dxfId="295" priority="198" operator="equal">
      <formula>9</formula>
    </cfRule>
    <cfRule type="cellIs" dxfId="294" priority="199" operator="equal">
      <formula>8</formula>
    </cfRule>
    <cfRule type="cellIs" dxfId="293" priority="200" operator="equal">
      <formula>7</formula>
    </cfRule>
    <cfRule type="cellIs" dxfId="292" priority="201" operator="equal">
      <formula>6</formula>
    </cfRule>
    <cfRule type="cellIs" dxfId="291" priority="202" operator="equal">
      <formula>5</formula>
    </cfRule>
  </conditionalFormatting>
  <conditionalFormatting sqref="DF52:DF54">
    <cfRule type="cellIs" dxfId="290" priority="182" operator="equal">
      <formula>11</formula>
    </cfRule>
    <cfRule type="cellIs" dxfId="289" priority="183" operator="equal">
      <formula>10</formula>
    </cfRule>
    <cfRule type="cellIs" dxfId="288" priority="184" operator="equal">
      <formula>9</formula>
    </cfRule>
    <cfRule type="cellIs" dxfId="287" priority="185" operator="equal">
      <formula>8</formula>
    </cfRule>
    <cfRule type="cellIs" dxfId="286" priority="186" operator="equal">
      <formula>7</formula>
    </cfRule>
    <cfRule type="cellIs" dxfId="285" priority="187" operator="equal">
      <formula>6</formula>
    </cfRule>
    <cfRule type="cellIs" dxfId="284" priority="188" operator="equal">
      <formula>5</formula>
    </cfRule>
  </conditionalFormatting>
  <conditionalFormatting sqref="DI52:DI57">
    <cfRule type="cellIs" dxfId="283" priority="175" operator="equal">
      <formula>11</formula>
    </cfRule>
    <cfRule type="cellIs" dxfId="282" priority="176" operator="equal">
      <formula>10</formula>
    </cfRule>
    <cfRule type="cellIs" dxfId="281" priority="177" operator="equal">
      <formula>9</formula>
    </cfRule>
    <cfRule type="cellIs" dxfId="280" priority="178" operator="equal">
      <formula>8</formula>
    </cfRule>
    <cfRule type="cellIs" dxfId="279" priority="179" operator="equal">
      <formula>7</formula>
    </cfRule>
    <cfRule type="cellIs" dxfId="278" priority="180" operator="equal">
      <formula>6</formula>
    </cfRule>
    <cfRule type="cellIs" dxfId="277" priority="181" operator="equal">
      <formula>5</formula>
    </cfRule>
  </conditionalFormatting>
  <conditionalFormatting sqref="CM96:CV96">
    <cfRule type="cellIs" dxfId="276" priority="168" operator="equal">
      <formula>11</formula>
    </cfRule>
    <cfRule type="cellIs" dxfId="275" priority="169" operator="equal">
      <formula>10</formula>
    </cfRule>
    <cfRule type="cellIs" dxfId="274" priority="170" operator="equal">
      <formula>9</formula>
    </cfRule>
    <cfRule type="cellIs" dxfId="273" priority="171" operator="equal">
      <formula>8</formula>
    </cfRule>
    <cfRule type="cellIs" dxfId="272" priority="172" operator="equal">
      <formula>7</formula>
    </cfRule>
    <cfRule type="cellIs" dxfId="271" priority="173" operator="equal">
      <formula>6</formula>
    </cfRule>
    <cfRule type="cellIs" dxfId="270" priority="174" operator="equal">
      <formula>5</formula>
    </cfRule>
  </conditionalFormatting>
  <conditionalFormatting sqref="CV97:DA97">
    <cfRule type="cellIs" dxfId="269" priority="161" operator="equal">
      <formula>11</formula>
    </cfRule>
    <cfRule type="cellIs" dxfId="268" priority="162" operator="equal">
      <formula>10</formula>
    </cfRule>
    <cfRule type="cellIs" dxfId="267" priority="163" operator="equal">
      <formula>9</formula>
    </cfRule>
    <cfRule type="cellIs" dxfId="266" priority="164" operator="equal">
      <formula>8</formula>
    </cfRule>
    <cfRule type="cellIs" dxfId="265" priority="165" operator="equal">
      <formula>7</formula>
    </cfRule>
    <cfRule type="cellIs" dxfId="264" priority="166" operator="equal">
      <formula>6</formula>
    </cfRule>
    <cfRule type="cellIs" dxfId="263" priority="167" operator="equal">
      <formula>5</formula>
    </cfRule>
  </conditionalFormatting>
  <conditionalFormatting sqref="DA98:DE98">
    <cfRule type="cellIs" dxfId="262" priority="154" operator="equal">
      <formula>11</formula>
    </cfRule>
    <cfRule type="cellIs" dxfId="261" priority="155" operator="equal">
      <formula>10</formula>
    </cfRule>
    <cfRule type="cellIs" dxfId="260" priority="156" operator="equal">
      <formula>9</formula>
    </cfRule>
    <cfRule type="cellIs" dxfId="259" priority="157" operator="equal">
      <formula>8</formula>
    </cfRule>
    <cfRule type="cellIs" dxfId="258" priority="158" operator="equal">
      <formula>7</formula>
    </cfRule>
    <cfRule type="cellIs" dxfId="257" priority="159" operator="equal">
      <formula>6</formula>
    </cfRule>
    <cfRule type="cellIs" dxfId="256" priority="160" operator="equal">
      <formula>5</formula>
    </cfRule>
  </conditionalFormatting>
  <conditionalFormatting sqref="DF99:DJ99">
    <cfRule type="cellIs" dxfId="255" priority="147" operator="equal">
      <formula>11</formula>
    </cfRule>
    <cfRule type="cellIs" dxfId="254" priority="148" operator="equal">
      <formula>10</formula>
    </cfRule>
    <cfRule type="cellIs" dxfId="253" priority="149" operator="equal">
      <formula>9</formula>
    </cfRule>
    <cfRule type="cellIs" dxfId="252" priority="150" operator="equal">
      <formula>8</formula>
    </cfRule>
    <cfRule type="cellIs" dxfId="251" priority="151" operator="equal">
      <formula>7</formula>
    </cfRule>
    <cfRule type="cellIs" dxfId="250" priority="152" operator="equal">
      <formula>6</formula>
    </cfRule>
    <cfRule type="cellIs" dxfId="249" priority="153" operator="equal">
      <formula>5</formula>
    </cfRule>
  </conditionalFormatting>
  <conditionalFormatting sqref="DB100:DF100">
    <cfRule type="cellIs" dxfId="248" priority="140" operator="equal">
      <formula>11</formula>
    </cfRule>
    <cfRule type="cellIs" dxfId="247" priority="141" operator="equal">
      <formula>10</formula>
    </cfRule>
    <cfRule type="cellIs" dxfId="246" priority="142" operator="equal">
      <formula>9</formula>
    </cfRule>
    <cfRule type="cellIs" dxfId="245" priority="143" operator="equal">
      <formula>8</formula>
    </cfRule>
    <cfRule type="cellIs" dxfId="244" priority="144" operator="equal">
      <formula>7</formula>
    </cfRule>
    <cfRule type="cellIs" dxfId="243" priority="145" operator="equal">
      <formula>6</formula>
    </cfRule>
    <cfRule type="cellIs" dxfId="242" priority="146" operator="equal">
      <formula>5</formula>
    </cfRule>
  </conditionalFormatting>
  <conditionalFormatting sqref="DF101:DJ101">
    <cfRule type="cellIs" dxfId="241" priority="133" operator="equal">
      <formula>11</formula>
    </cfRule>
    <cfRule type="cellIs" dxfId="240" priority="134" operator="equal">
      <formula>10</formula>
    </cfRule>
    <cfRule type="cellIs" dxfId="239" priority="135" operator="equal">
      <formula>9</formula>
    </cfRule>
    <cfRule type="cellIs" dxfId="238" priority="136" operator="equal">
      <formula>8</formula>
    </cfRule>
    <cfRule type="cellIs" dxfId="237" priority="137" operator="equal">
      <formula>7</formula>
    </cfRule>
    <cfRule type="cellIs" dxfId="236" priority="138" operator="equal">
      <formula>6</formula>
    </cfRule>
    <cfRule type="cellIs" dxfId="235" priority="139" operator="equal">
      <formula>5</formula>
    </cfRule>
  </conditionalFormatting>
  <conditionalFormatting sqref="BE152">
    <cfRule type="cellIs" dxfId="234" priority="126" operator="equal">
      <formula>11</formula>
    </cfRule>
    <cfRule type="cellIs" dxfId="233" priority="127" operator="equal">
      <formula>10</formula>
    </cfRule>
    <cfRule type="cellIs" dxfId="232" priority="128" operator="equal">
      <formula>9</formula>
    </cfRule>
    <cfRule type="cellIs" dxfId="231" priority="129" operator="equal">
      <formula>8</formula>
    </cfRule>
    <cfRule type="cellIs" dxfId="230" priority="130" operator="equal">
      <formula>7</formula>
    </cfRule>
    <cfRule type="cellIs" dxfId="229" priority="131" operator="equal">
      <formula>6</formula>
    </cfRule>
    <cfRule type="cellIs" dxfId="228" priority="132" operator="equal">
      <formula>5</formula>
    </cfRule>
  </conditionalFormatting>
  <conditionalFormatting sqref="BR133">
    <cfRule type="cellIs" dxfId="227" priority="15" operator="equal">
      <formula>11</formula>
    </cfRule>
    <cfRule type="cellIs" dxfId="226" priority="16" operator="equal">
      <formula>10</formula>
    </cfRule>
    <cfRule type="cellIs" dxfId="225" priority="17" operator="equal">
      <formula>9</formula>
    </cfRule>
    <cfRule type="cellIs" dxfId="224" priority="18" operator="equal">
      <formula>8</formula>
    </cfRule>
    <cfRule type="cellIs" dxfId="223" priority="19" operator="equal">
      <formula>7</formula>
    </cfRule>
    <cfRule type="cellIs" dxfId="222" priority="20" operator="equal">
      <formula>6</formula>
    </cfRule>
    <cfRule type="cellIs" dxfId="221" priority="21" operator="equal">
      <formula>5</formula>
    </cfRule>
  </conditionalFormatting>
  <conditionalFormatting sqref="B55:B62">
    <cfRule type="cellIs" dxfId="220" priority="8" operator="equal">
      <formula>11</formula>
    </cfRule>
    <cfRule type="cellIs" dxfId="219" priority="9" operator="equal">
      <formula>10</formula>
    </cfRule>
    <cfRule type="cellIs" dxfId="218" priority="10" operator="equal">
      <formula>9</formula>
    </cfRule>
    <cfRule type="cellIs" dxfId="217" priority="11" operator="equal">
      <formula>8</formula>
    </cfRule>
    <cfRule type="cellIs" dxfId="216" priority="12" operator="equal">
      <formula>7</formula>
    </cfRule>
    <cfRule type="cellIs" dxfId="215" priority="13" operator="equal">
      <formula>6</formula>
    </cfRule>
    <cfRule type="cellIs" dxfId="214" priority="14" operator="equal">
      <formula>5</formula>
    </cfRule>
  </conditionalFormatting>
  <conditionalFormatting sqref="B65:B72">
    <cfRule type="cellIs" dxfId="213" priority="1" operator="equal">
      <formula>11</formula>
    </cfRule>
    <cfRule type="cellIs" dxfId="212" priority="2" operator="equal">
      <formula>10</formula>
    </cfRule>
    <cfRule type="cellIs" dxfId="211" priority="3" operator="equal">
      <formula>9</formula>
    </cfRule>
    <cfRule type="cellIs" dxfId="210" priority="4" operator="equal">
      <formula>8</formula>
    </cfRule>
    <cfRule type="cellIs" dxfId="209" priority="5" operator="equal">
      <formula>7</formula>
    </cfRule>
    <cfRule type="cellIs" dxfId="208" priority="6" operator="equal">
      <formula>6</formula>
    </cfRule>
    <cfRule type="cellIs" dxfId="207" priority="7" operator="equal">
      <formula>5</formula>
    </cfRule>
  </conditionalFormatting>
  <conditionalFormatting sqref="DR59:DR62 DR50:DR57 DV50:DV61 DY50:DY61 CI25:CL25 DR44:DR47 DV44:DV47 DY44:DY47 EG58:EG68 DV34:DV41 EJ58:EJ68 DY34:DY41">
    <cfRule type="cellIs" dxfId="206" priority="330" operator="equal">
      <formula>11</formula>
    </cfRule>
    <cfRule type="cellIs" dxfId="205" priority="331" operator="equal">
      <formula>10</formula>
    </cfRule>
    <cfRule type="cellIs" dxfId="204" priority="332" operator="equal">
      <formula>9</formula>
    </cfRule>
    <cfRule type="cellIs" dxfId="203" priority="333" operator="equal">
      <formula>8</formula>
    </cfRule>
    <cfRule type="cellIs" dxfId="202" priority="334" operator="equal">
      <formula>7</formula>
    </cfRule>
    <cfRule type="cellIs" dxfId="201" priority="335" operator="equal">
      <formula>6</formula>
    </cfRule>
    <cfRule type="cellIs" dxfId="200" priority="336" operator="equal">
      <formula>5</formula>
    </cfRule>
  </conditionalFormatting>
  <conditionalFormatting sqref="B14">
    <cfRule type="cellIs" dxfId="199" priority="329" operator="equal">
      <formula>4</formula>
    </cfRule>
  </conditionalFormatting>
  <conditionalFormatting sqref="I14">
    <cfRule type="cellIs" dxfId="198" priority="328" operator="equal">
      <formula>4</formula>
    </cfRule>
  </conditionalFormatting>
  <conditionalFormatting sqref="I14">
    <cfRule type="cellIs" dxfId="197" priority="321" operator="equal">
      <formula>11</formula>
    </cfRule>
    <cfRule type="cellIs" dxfId="196" priority="322" operator="equal">
      <formula>10</formula>
    </cfRule>
    <cfRule type="cellIs" dxfId="195" priority="323" operator="equal">
      <formula>9</formula>
    </cfRule>
    <cfRule type="cellIs" dxfId="194" priority="324" operator="equal">
      <formula>8</formula>
    </cfRule>
    <cfRule type="cellIs" dxfId="193" priority="325" operator="equal">
      <formula>7</formula>
    </cfRule>
    <cfRule type="cellIs" dxfId="192" priority="326" operator="equal">
      <formula>6</formula>
    </cfRule>
    <cfRule type="cellIs" dxfId="191" priority="327" operator="equal">
      <formula>5</formula>
    </cfRule>
  </conditionalFormatting>
  <conditionalFormatting sqref="I16">
    <cfRule type="cellIs" dxfId="190" priority="320" operator="equal">
      <formula>4</formula>
    </cfRule>
  </conditionalFormatting>
  <conditionalFormatting sqref="I18">
    <cfRule type="cellIs" dxfId="189" priority="319" operator="equal">
      <formula>4</formula>
    </cfRule>
  </conditionalFormatting>
  <conditionalFormatting sqref="DV63">
    <cfRule type="cellIs" dxfId="188" priority="312" operator="equal">
      <formula>11</formula>
    </cfRule>
    <cfRule type="cellIs" dxfId="187" priority="313" operator="equal">
      <formula>10</formula>
    </cfRule>
    <cfRule type="cellIs" dxfId="186" priority="314" operator="equal">
      <formula>9</formula>
    </cfRule>
    <cfRule type="cellIs" dxfId="185" priority="315" operator="equal">
      <formula>8</formula>
    </cfRule>
    <cfRule type="cellIs" dxfId="184" priority="316" operator="equal">
      <formula>7</formula>
    </cfRule>
    <cfRule type="cellIs" dxfId="183" priority="317" operator="equal">
      <formula>6</formula>
    </cfRule>
    <cfRule type="cellIs" dxfId="182" priority="318" operator="equal">
      <formula>5</formula>
    </cfRule>
  </conditionalFormatting>
  <conditionalFormatting sqref="DY63">
    <cfRule type="cellIs" dxfId="181" priority="305" operator="equal">
      <formula>11</formula>
    </cfRule>
    <cfRule type="cellIs" dxfId="180" priority="306" operator="equal">
      <formula>10</formula>
    </cfRule>
    <cfRule type="cellIs" dxfId="179" priority="307" operator="equal">
      <formula>9</formula>
    </cfRule>
    <cfRule type="cellIs" dxfId="178" priority="308" operator="equal">
      <formula>8</formula>
    </cfRule>
    <cfRule type="cellIs" dxfId="177" priority="309" operator="equal">
      <formula>7</formula>
    </cfRule>
    <cfRule type="cellIs" dxfId="176" priority="310" operator="equal">
      <formula>6</formula>
    </cfRule>
    <cfRule type="cellIs" dxfId="175" priority="311" operator="equal">
      <formula>5</formula>
    </cfRule>
  </conditionalFormatting>
  <conditionalFormatting sqref="CF42 CF45:CF47">
    <cfRule type="cellIs" dxfId="174" priority="255" operator="equal">
      <formula>4</formula>
    </cfRule>
  </conditionalFormatting>
  <conditionalFormatting sqref="CF45:CF47">
    <cfRule type="cellIs" dxfId="173" priority="248" operator="equal">
      <formula>11</formula>
    </cfRule>
    <cfRule type="cellIs" dxfId="172" priority="249" operator="equal">
      <formula>10</formula>
    </cfRule>
    <cfRule type="cellIs" dxfId="171" priority="250" operator="equal">
      <formula>9</formula>
    </cfRule>
    <cfRule type="cellIs" dxfId="170" priority="251" operator="equal">
      <formula>8</formula>
    </cfRule>
    <cfRule type="cellIs" dxfId="169" priority="252" operator="equal">
      <formula>7</formula>
    </cfRule>
    <cfRule type="cellIs" dxfId="168" priority="253" operator="equal">
      <formula>6</formula>
    </cfRule>
    <cfRule type="cellIs" dxfId="167" priority="254" operator="equal">
      <formula>5</formula>
    </cfRule>
  </conditionalFormatting>
  <conditionalFormatting sqref="CF43">
    <cfRule type="cellIs" dxfId="166" priority="247" operator="equal">
      <formula>4</formula>
    </cfRule>
  </conditionalFormatting>
  <conditionalFormatting sqref="CF44">
    <cfRule type="cellIs" dxfId="165" priority="246" operator="equal">
      <formula>4</formula>
    </cfRule>
  </conditionalFormatting>
  <conditionalFormatting sqref="CF47">
    <cfRule type="cellIs" dxfId="164" priority="245" operator="equal">
      <formula>4</formula>
    </cfRule>
  </conditionalFormatting>
  <conditionalFormatting sqref="AH79">
    <cfRule type="cellIs" dxfId="163" priority="238" operator="equal">
      <formula>11</formula>
    </cfRule>
    <cfRule type="cellIs" dxfId="162" priority="239" operator="equal">
      <formula>10</formula>
    </cfRule>
    <cfRule type="cellIs" dxfId="161" priority="240" operator="equal">
      <formula>9</formula>
    </cfRule>
    <cfRule type="cellIs" dxfId="160" priority="241" operator="equal">
      <formula>8</formula>
    </cfRule>
    <cfRule type="cellIs" dxfId="159" priority="242" operator="equal">
      <formula>7</formula>
    </cfRule>
    <cfRule type="cellIs" dxfId="158" priority="243" operator="equal">
      <formula>6</formula>
    </cfRule>
    <cfRule type="cellIs" dxfId="157" priority="244" operator="equal">
      <formula>5</formula>
    </cfRule>
  </conditionalFormatting>
  <conditionalFormatting sqref="B88">
    <cfRule type="cellIs" dxfId="156" priority="231" operator="equal">
      <formula>11</formula>
    </cfRule>
    <cfRule type="cellIs" dxfId="155" priority="232" operator="equal">
      <formula>10</formula>
    </cfRule>
    <cfRule type="cellIs" dxfId="154" priority="233" operator="equal">
      <formula>9</formula>
    </cfRule>
    <cfRule type="cellIs" dxfId="153" priority="234" operator="equal">
      <formula>8</formula>
    </cfRule>
    <cfRule type="cellIs" dxfId="152" priority="235" operator="equal">
      <formula>7</formula>
    </cfRule>
    <cfRule type="cellIs" dxfId="151" priority="236" operator="equal">
      <formula>6</formula>
    </cfRule>
    <cfRule type="cellIs" dxfId="150" priority="237" operator="equal">
      <formula>5</formula>
    </cfRule>
  </conditionalFormatting>
  <conditionalFormatting sqref="BI69:BJ69">
    <cfRule type="cellIs" dxfId="149" priority="29" operator="equal">
      <formula>11</formula>
    </cfRule>
    <cfRule type="cellIs" dxfId="148" priority="30" operator="equal">
      <formula>10</formula>
    </cfRule>
    <cfRule type="cellIs" dxfId="147" priority="31" operator="equal">
      <formula>9</formula>
    </cfRule>
    <cfRule type="cellIs" dxfId="146" priority="32" operator="equal">
      <formula>8</formula>
    </cfRule>
    <cfRule type="cellIs" dxfId="145" priority="33" operator="equal">
      <formula>7</formula>
    </cfRule>
    <cfRule type="cellIs" dxfId="144" priority="34" operator="equal">
      <formula>6</formula>
    </cfRule>
    <cfRule type="cellIs" dxfId="143" priority="35" operator="equal">
      <formula>5</formula>
    </cfRule>
  </conditionalFormatting>
  <conditionalFormatting sqref="AR66">
    <cfRule type="cellIs" dxfId="142" priority="125" operator="equal">
      <formula>4</formula>
    </cfRule>
  </conditionalFormatting>
  <conditionalFormatting sqref="AR66">
    <cfRule type="cellIs" dxfId="141" priority="118" operator="equal">
      <formula>11</formula>
    </cfRule>
    <cfRule type="cellIs" dxfId="140" priority="119" operator="equal">
      <formula>10</formula>
    </cfRule>
    <cfRule type="cellIs" dxfId="139" priority="120" operator="equal">
      <formula>9</formula>
    </cfRule>
    <cfRule type="cellIs" dxfId="138" priority="121" operator="equal">
      <formula>8</formula>
    </cfRule>
    <cfRule type="cellIs" dxfId="137" priority="122" operator="equal">
      <formula>7</formula>
    </cfRule>
    <cfRule type="cellIs" dxfId="136" priority="123" operator="equal">
      <formula>6</formula>
    </cfRule>
    <cfRule type="cellIs" dxfId="135" priority="124" operator="equal">
      <formula>5</formula>
    </cfRule>
  </conditionalFormatting>
  <conditionalFormatting sqref="BJ67">
    <cfRule type="cellIs" dxfId="134" priority="116" operator="equal">
      <formula>4</formula>
    </cfRule>
  </conditionalFormatting>
  <conditionalFormatting sqref="BJ67">
    <cfRule type="cellIs" dxfId="133" priority="109" operator="equal">
      <formula>11</formula>
    </cfRule>
    <cfRule type="cellIs" dxfId="132" priority="110" operator="equal">
      <formula>10</formula>
    </cfRule>
    <cfRule type="cellIs" dxfId="131" priority="111" operator="equal">
      <formula>9</formula>
    </cfRule>
    <cfRule type="cellIs" dxfId="130" priority="112" operator="equal">
      <formula>8</formula>
    </cfRule>
    <cfRule type="cellIs" dxfId="129" priority="113" operator="equal">
      <formula>7</formula>
    </cfRule>
    <cfRule type="cellIs" dxfId="128" priority="114" operator="equal">
      <formula>6</formula>
    </cfRule>
    <cfRule type="cellIs" dxfId="127" priority="115" operator="equal">
      <formula>5</formula>
    </cfRule>
  </conditionalFormatting>
  <conditionalFormatting sqref="BJ67 AU68">
    <cfRule type="cellIs" dxfId="126" priority="117" operator="equal">
      <formula>4</formula>
    </cfRule>
  </conditionalFormatting>
  <conditionalFormatting sqref="BJ67">
    <cfRule type="cellIs" dxfId="125" priority="102" operator="equal">
      <formula>11</formula>
    </cfRule>
    <cfRule type="cellIs" dxfId="124" priority="103" operator="equal">
      <formula>10</formula>
    </cfRule>
    <cfRule type="cellIs" dxfId="123" priority="104" operator="equal">
      <formula>9</formula>
    </cfRule>
    <cfRule type="cellIs" dxfId="122" priority="105" operator="equal">
      <formula>8</formula>
    </cfRule>
    <cfRule type="cellIs" dxfId="121" priority="106" operator="equal">
      <formula>7</formula>
    </cfRule>
    <cfRule type="cellIs" dxfId="120" priority="107" operator="equal">
      <formula>6</formula>
    </cfRule>
    <cfRule type="cellIs" dxfId="119" priority="108" operator="equal">
      <formula>5</formula>
    </cfRule>
  </conditionalFormatting>
  <conditionalFormatting sqref="AV69">
    <cfRule type="cellIs" dxfId="118" priority="61" operator="equal">
      <formula>11</formula>
    </cfRule>
    <cfRule type="cellIs" dxfId="117" priority="62" operator="equal">
      <formula>10</formula>
    </cfRule>
    <cfRule type="cellIs" dxfId="116" priority="63" operator="equal">
      <formula>9</formula>
    </cfRule>
    <cfRule type="cellIs" dxfId="115" priority="64" operator="equal">
      <formula>8</formula>
    </cfRule>
    <cfRule type="cellIs" dxfId="114" priority="65" operator="equal">
      <formula>7</formula>
    </cfRule>
    <cfRule type="cellIs" dxfId="113" priority="66" operator="equal">
      <formula>6</formula>
    </cfRule>
    <cfRule type="cellIs" dxfId="112" priority="67" operator="equal">
      <formula>5</formula>
    </cfRule>
  </conditionalFormatting>
  <conditionalFormatting sqref="AV69">
    <cfRule type="cellIs" dxfId="111" priority="54" operator="equal">
      <formula>11</formula>
    </cfRule>
    <cfRule type="cellIs" dxfId="110" priority="55" operator="equal">
      <formula>10</formula>
    </cfRule>
    <cfRule type="cellIs" dxfId="109" priority="56" operator="equal">
      <formula>9</formula>
    </cfRule>
    <cfRule type="cellIs" dxfId="108" priority="57" operator="equal">
      <formula>8</formula>
    </cfRule>
    <cfRule type="cellIs" dxfId="107" priority="58" operator="equal">
      <formula>7</formula>
    </cfRule>
    <cfRule type="cellIs" dxfId="106" priority="59" operator="equal">
      <formula>6</formula>
    </cfRule>
    <cfRule type="cellIs" dxfId="105" priority="60" operator="equal">
      <formula>5</formula>
    </cfRule>
  </conditionalFormatting>
  <conditionalFormatting sqref="BG67:BH67">
    <cfRule type="cellIs" dxfId="104" priority="101" operator="equal">
      <formula>4</formula>
    </cfRule>
  </conditionalFormatting>
  <conditionalFormatting sqref="BG67:BH67">
    <cfRule type="cellIs" dxfId="103" priority="94" operator="equal">
      <formula>11</formula>
    </cfRule>
    <cfRule type="cellIs" dxfId="102" priority="95" operator="equal">
      <formula>10</formula>
    </cfRule>
    <cfRule type="cellIs" dxfId="101" priority="96" operator="equal">
      <formula>9</formula>
    </cfRule>
    <cfRule type="cellIs" dxfId="100" priority="97" operator="equal">
      <formula>8</formula>
    </cfRule>
    <cfRule type="cellIs" dxfId="99" priority="98" operator="equal">
      <formula>7</formula>
    </cfRule>
    <cfRule type="cellIs" dxfId="98" priority="99" operator="equal">
      <formula>6</formula>
    </cfRule>
    <cfRule type="cellIs" dxfId="97" priority="100" operator="equal">
      <formula>5</formula>
    </cfRule>
  </conditionalFormatting>
  <conditionalFormatting sqref="BI68:BJ68">
    <cfRule type="cellIs" dxfId="96" priority="93" operator="equal">
      <formula>4</formula>
    </cfRule>
  </conditionalFormatting>
  <conditionalFormatting sqref="BI68:BJ68">
    <cfRule type="cellIs" dxfId="95" priority="86" operator="equal">
      <formula>11</formula>
    </cfRule>
    <cfRule type="cellIs" dxfId="94" priority="87" operator="equal">
      <formula>10</formula>
    </cfRule>
    <cfRule type="cellIs" dxfId="93" priority="88" operator="equal">
      <formula>9</formula>
    </cfRule>
    <cfRule type="cellIs" dxfId="92" priority="89" operator="equal">
      <formula>8</formula>
    </cfRule>
    <cfRule type="cellIs" dxfId="91" priority="90" operator="equal">
      <formula>7</formula>
    </cfRule>
    <cfRule type="cellIs" dxfId="90" priority="91" operator="equal">
      <formula>6</formula>
    </cfRule>
    <cfRule type="cellIs" dxfId="89" priority="92" operator="equal">
      <formula>5</formula>
    </cfRule>
  </conditionalFormatting>
  <conditionalFormatting sqref="AT67">
    <cfRule type="cellIs" dxfId="88" priority="85" operator="equal">
      <formula>4</formula>
    </cfRule>
  </conditionalFormatting>
  <conditionalFormatting sqref="AT67">
    <cfRule type="cellIs" dxfId="87" priority="70" operator="equal">
      <formula>11</formula>
    </cfRule>
    <cfRule type="cellIs" dxfId="86" priority="71" operator="equal">
      <formula>10</formula>
    </cfRule>
    <cfRule type="cellIs" dxfId="85" priority="72" operator="equal">
      <formula>9</formula>
    </cfRule>
    <cfRule type="cellIs" dxfId="84" priority="73" operator="equal">
      <formula>8</formula>
    </cfRule>
    <cfRule type="cellIs" dxfId="83" priority="74" operator="equal">
      <formula>7</formula>
    </cfRule>
    <cfRule type="cellIs" dxfId="82" priority="75" operator="equal">
      <formula>6</formula>
    </cfRule>
    <cfRule type="cellIs" dxfId="81" priority="76" operator="equal">
      <formula>5</formula>
    </cfRule>
  </conditionalFormatting>
  <conditionalFormatting sqref="AT67">
    <cfRule type="cellIs" dxfId="80" priority="84" operator="equal">
      <formula>4</formula>
    </cfRule>
  </conditionalFormatting>
  <conditionalFormatting sqref="AT67">
    <cfRule type="cellIs" dxfId="79" priority="77" operator="equal">
      <formula>11</formula>
    </cfRule>
    <cfRule type="cellIs" dxfId="78" priority="78" operator="equal">
      <formula>10</formula>
    </cfRule>
    <cfRule type="cellIs" dxfId="77" priority="79" operator="equal">
      <formula>9</formula>
    </cfRule>
    <cfRule type="cellIs" dxfId="76" priority="80" operator="equal">
      <formula>8</formula>
    </cfRule>
    <cfRule type="cellIs" dxfId="75" priority="81" operator="equal">
      <formula>7</formula>
    </cfRule>
    <cfRule type="cellIs" dxfId="74" priority="82" operator="equal">
      <formula>6</formula>
    </cfRule>
    <cfRule type="cellIs" dxfId="73" priority="83" operator="equal">
      <formula>5</formula>
    </cfRule>
  </conditionalFormatting>
  <conditionalFormatting sqref="AV69">
    <cfRule type="cellIs" dxfId="72" priority="69" operator="equal">
      <formula>4</formula>
    </cfRule>
  </conditionalFormatting>
  <conditionalFormatting sqref="AV69">
    <cfRule type="cellIs" dxfId="71" priority="68" operator="equal">
      <formula>4</formula>
    </cfRule>
  </conditionalFormatting>
  <conditionalFormatting sqref="BI69:BJ69">
    <cfRule type="cellIs" dxfId="70" priority="36" operator="equal">
      <formula>4</formula>
    </cfRule>
  </conditionalFormatting>
  <conditionalFormatting sqref="AR66">
    <cfRule type="cellIs" dxfId="69" priority="45" operator="equal">
      <formula>11</formula>
    </cfRule>
    <cfRule type="cellIs" dxfId="68" priority="46" operator="equal">
      <formula>10</formula>
    </cfRule>
    <cfRule type="cellIs" dxfId="67" priority="47" operator="equal">
      <formula>9</formula>
    </cfRule>
    <cfRule type="cellIs" dxfId="66" priority="48" operator="equal">
      <formula>8</formula>
    </cfRule>
    <cfRule type="cellIs" dxfId="65" priority="49" operator="equal">
      <formula>7</formula>
    </cfRule>
    <cfRule type="cellIs" dxfId="64" priority="50" operator="equal">
      <formula>6</formula>
    </cfRule>
    <cfRule type="cellIs" dxfId="63" priority="51" operator="equal">
      <formula>5</formula>
    </cfRule>
  </conditionalFormatting>
  <conditionalFormatting sqref="AR66">
    <cfRule type="cellIs" dxfId="62" priority="53" operator="equal">
      <formula>4</formula>
    </cfRule>
  </conditionalFormatting>
  <conditionalFormatting sqref="AR66">
    <cfRule type="cellIs" dxfId="61" priority="38" operator="equal">
      <formula>11</formula>
    </cfRule>
    <cfRule type="cellIs" dxfId="60" priority="39" operator="equal">
      <formula>10</formula>
    </cfRule>
    <cfRule type="cellIs" dxfId="59" priority="40" operator="equal">
      <formula>9</formula>
    </cfRule>
    <cfRule type="cellIs" dxfId="58" priority="41" operator="equal">
      <formula>8</formula>
    </cfRule>
    <cfRule type="cellIs" dxfId="57" priority="42" operator="equal">
      <formula>7</formula>
    </cfRule>
    <cfRule type="cellIs" dxfId="56" priority="43" operator="equal">
      <formula>6</formula>
    </cfRule>
    <cfRule type="cellIs" dxfId="55" priority="44" operator="equal">
      <formula>5</formula>
    </cfRule>
  </conditionalFormatting>
  <conditionalFormatting sqref="AR66">
    <cfRule type="cellIs" dxfId="54" priority="52" operator="equal">
      <formula>4</formula>
    </cfRule>
  </conditionalFormatting>
  <conditionalFormatting sqref="AW70">
    <cfRule type="cellIs" dxfId="53" priority="37" operator="equal">
      <formula>4</formula>
    </cfRule>
  </conditionalFormatting>
  <conditionalFormatting sqref="BR125:BR127">
    <cfRule type="cellIs" dxfId="52" priority="22" operator="equal">
      <formula>11</formula>
    </cfRule>
    <cfRule type="cellIs" dxfId="51" priority="23" operator="equal">
      <formula>10</formula>
    </cfRule>
    <cfRule type="cellIs" dxfId="50" priority="24" operator="equal">
      <formula>9</formula>
    </cfRule>
    <cfRule type="cellIs" dxfId="49" priority="25" operator="equal">
      <formula>8</formula>
    </cfRule>
    <cfRule type="cellIs" dxfId="48" priority="26" operator="equal">
      <formula>7</formula>
    </cfRule>
    <cfRule type="cellIs" dxfId="47" priority="27" operator="equal">
      <formula>6</formula>
    </cfRule>
    <cfRule type="cellIs" dxfId="46" priority="28" operator="equal">
      <formula>5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C211"/>
  <sheetViews>
    <sheetView view="pageBreakPreview" zoomScaleNormal="75" zoomScaleSheetLayoutView="100" workbookViewId="0">
      <selection sqref="A1:XFD1048576"/>
    </sheetView>
  </sheetViews>
  <sheetFormatPr baseColWidth="10" defaultColWidth="8.83203125" defaultRowHeight="13" x14ac:dyDescent="0.15"/>
  <cols>
    <col min="1" max="1" width="2" style="21" customWidth="1"/>
    <col min="2" max="2" width="7.5" style="21" customWidth="1"/>
    <col min="3" max="3" width="7.1640625" style="21" customWidth="1"/>
    <col min="4" max="4" width="4.5" style="21" customWidth="1"/>
    <col min="5" max="5" width="8.5" style="21" customWidth="1"/>
    <col min="6" max="12" width="8.83203125" style="21" customWidth="1"/>
    <col min="13" max="25" width="5.83203125" style="21" customWidth="1"/>
    <col min="26" max="28" width="8.83203125" style="21" customWidth="1"/>
    <col min="29" max="29" width="6.1640625" style="21" customWidth="1"/>
    <col min="30" max="55" width="8.83203125" style="21" customWidth="1"/>
    <col min="56" max="56" width="3.5" style="21" customWidth="1"/>
    <col min="57" max="57" width="4.1640625" style="21" customWidth="1"/>
    <col min="58" max="58" width="3.5" style="21" customWidth="1"/>
    <col min="59" max="59" width="38.83203125" style="21" customWidth="1"/>
    <col min="60" max="60" width="9.1640625" style="21" customWidth="1"/>
    <col min="61" max="66" width="5.1640625" style="21" customWidth="1"/>
    <col min="67" max="76" width="3.1640625" style="21" bestFit="1" customWidth="1"/>
    <col min="77" max="77" width="22.5" style="21" customWidth="1"/>
    <col min="78" max="16384" width="8.83203125" style="21"/>
  </cols>
  <sheetData>
    <row r="1" spans="2:29" ht="12.75" customHeight="1" thickBot="1" x14ac:dyDescent="0.2"/>
    <row r="2" spans="2:29" ht="22.5" customHeight="1" thickBot="1" x14ac:dyDescent="0.25">
      <c r="B2" s="921" t="s">
        <v>30</v>
      </c>
      <c r="C2" s="922"/>
      <c r="D2" s="922"/>
      <c r="E2" s="922"/>
      <c r="F2" s="922"/>
      <c r="G2" s="922"/>
      <c r="H2" s="922"/>
      <c r="I2" s="922"/>
      <c r="J2" s="922"/>
      <c r="K2" s="922"/>
      <c r="L2" s="922"/>
      <c r="M2" s="922"/>
      <c r="N2" s="922"/>
      <c r="O2" s="922"/>
      <c r="P2" s="922"/>
      <c r="Q2" s="922"/>
      <c r="R2" s="923"/>
      <c r="S2" s="75"/>
    </row>
    <row r="3" spans="2:29" ht="12.75" customHeight="1" x14ac:dyDescent="0.15">
      <c r="B3" s="926" t="e">
        <f>#REF!</f>
        <v>#REF!</v>
      </c>
      <c r="C3" s="926"/>
      <c r="D3" s="926"/>
      <c r="E3" s="926"/>
      <c r="F3" s="926"/>
      <c r="G3" s="926" t="e">
        <f>#REF!</f>
        <v>#REF!</v>
      </c>
      <c r="H3" s="926"/>
      <c r="I3" s="926"/>
      <c r="J3" s="927"/>
      <c r="K3" s="75"/>
      <c r="L3" s="75"/>
      <c r="M3" s="75"/>
      <c r="N3" s="75"/>
      <c r="O3" s="75"/>
      <c r="P3" s="75"/>
      <c r="Q3" s="75"/>
      <c r="R3" s="76"/>
      <c r="S3" s="75"/>
    </row>
    <row r="4" spans="2:29" ht="12.75" customHeight="1" x14ac:dyDescent="0.15">
      <c r="B4" s="924" t="e">
        <f>#REF!</f>
        <v>#REF!</v>
      </c>
      <c r="C4" s="924"/>
      <c r="D4" s="924"/>
      <c r="E4" s="924"/>
      <c r="F4" s="924"/>
      <c r="G4" s="924" t="e">
        <f>#REF!</f>
        <v>#REF!</v>
      </c>
      <c r="H4" s="924"/>
      <c r="I4" s="924"/>
      <c r="J4" s="925"/>
      <c r="K4" s="75"/>
      <c r="L4" s="75"/>
      <c r="M4" s="75"/>
      <c r="N4" s="75"/>
      <c r="O4" s="75"/>
      <c r="P4" s="75"/>
      <c r="Q4" s="75"/>
      <c r="R4" s="76"/>
      <c r="S4" s="75"/>
    </row>
    <row r="5" spans="2:29" ht="12.75" customHeight="1" x14ac:dyDescent="0.15">
      <c r="B5" s="924" t="e">
        <f>#REF!</f>
        <v>#REF!</v>
      </c>
      <c r="C5" s="924"/>
      <c r="D5" s="924"/>
      <c r="E5" s="924"/>
      <c r="F5" s="924"/>
      <c r="G5" s="924" t="e">
        <f>#REF!</f>
        <v>#REF!</v>
      </c>
      <c r="H5" s="924"/>
      <c r="I5" s="924"/>
      <c r="J5" s="925"/>
      <c r="K5" s="75"/>
      <c r="L5" s="75"/>
      <c r="M5" s="75"/>
      <c r="N5" s="75"/>
      <c r="O5" s="75"/>
      <c r="P5" s="75"/>
      <c r="Q5" s="75"/>
      <c r="R5" s="76"/>
      <c r="S5" s="75"/>
    </row>
    <row r="6" spans="2:29" ht="12.75" customHeight="1" x14ac:dyDescent="0.15">
      <c r="B6" s="924" t="e">
        <f>#REF!</f>
        <v>#REF!</v>
      </c>
      <c r="C6" s="924"/>
      <c r="D6" s="924"/>
      <c r="E6" s="924"/>
      <c r="F6" s="924"/>
      <c r="G6" s="924" t="e">
        <f>#REF!</f>
        <v>#REF!</v>
      </c>
      <c r="H6" s="924"/>
      <c r="I6" s="924"/>
      <c r="J6" s="925"/>
      <c r="K6" s="75"/>
      <c r="L6" s="75"/>
      <c r="M6" s="75"/>
      <c r="N6" s="75"/>
      <c r="O6" s="75"/>
      <c r="P6" s="75"/>
      <c r="Q6" s="75"/>
      <c r="R6" s="76"/>
      <c r="S6" s="75"/>
    </row>
    <row r="7" spans="2:29" ht="12.75" customHeight="1" x14ac:dyDescent="0.15">
      <c r="B7" s="924" t="e">
        <f>#REF!</f>
        <v>#REF!</v>
      </c>
      <c r="C7" s="924"/>
      <c r="D7" s="924"/>
      <c r="E7" s="924"/>
      <c r="F7" s="924"/>
      <c r="G7" s="924" t="e">
        <f>#REF!</f>
        <v>#REF!</v>
      </c>
      <c r="H7" s="924"/>
      <c r="I7" s="924"/>
      <c r="J7" s="925"/>
      <c r="K7" s="75"/>
      <c r="L7" s="75"/>
      <c r="M7" s="75"/>
      <c r="N7" s="75"/>
      <c r="O7" s="75"/>
      <c r="P7" s="75"/>
      <c r="Q7" s="75"/>
      <c r="R7" s="76"/>
      <c r="S7" s="75"/>
    </row>
    <row r="8" spans="2:29" ht="12.75" customHeight="1" x14ac:dyDescent="0.15">
      <c r="B8" s="39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6"/>
      <c r="S8" s="75"/>
    </row>
    <row r="9" spans="2:29" ht="12.75" customHeight="1" x14ac:dyDescent="0.15">
      <c r="B9" s="39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6"/>
      <c r="S9" s="75"/>
    </row>
    <row r="10" spans="2:29" ht="36" customHeight="1" x14ac:dyDescent="0.15">
      <c r="B10" s="39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6"/>
      <c r="S10" s="75"/>
    </row>
    <row r="11" spans="2:29" ht="16.5" customHeight="1" x14ac:dyDescent="0.15">
      <c r="B11" s="39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6"/>
      <c r="S11" s="75"/>
    </row>
    <row r="12" spans="2:29" s="77" customFormat="1" ht="22.5" customHeight="1" x14ac:dyDescent="0.15">
      <c r="B12" s="39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6"/>
      <c r="S12" s="75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2:29" s="77" customFormat="1" ht="22.5" customHeight="1" x14ac:dyDescent="0.15">
      <c r="B13" s="39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75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2:29" s="77" customFormat="1" ht="22.5" customHeight="1" x14ac:dyDescent="0.15">
      <c r="B14" s="39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6"/>
      <c r="S14" s="75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2:29" s="77" customFormat="1" ht="22.5" customHeight="1" x14ac:dyDescent="0.15">
      <c r="B15" s="39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6"/>
      <c r="S15" s="75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2:29" s="77" customFormat="1" ht="22.5" customHeight="1" x14ac:dyDescent="0.15">
      <c r="B16" s="39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6"/>
      <c r="S16" s="75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2:29" s="77" customFormat="1" ht="22.5" customHeight="1" x14ac:dyDescent="0.15">
      <c r="B17" s="39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6"/>
      <c r="S17" s="75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2:29" s="77" customFormat="1" ht="22.5" customHeight="1" x14ac:dyDescent="0.15">
      <c r="B18" s="39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6"/>
      <c r="S18" s="75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2:29" s="77" customFormat="1" ht="22.5" customHeight="1" x14ac:dyDescent="0.15">
      <c r="B19" s="39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6"/>
      <c r="S19" s="75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2:29" s="77" customFormat="1" ht="22.5" customHeight="1" x14ac:dyDescent="0.15">
      <c r="B20" s="39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6"/>
      <c r="S20" s="75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2:29" s="77" customFormat="1" ht="22.5" customHeight="1" x14ac:dyDescent="0.15">
      <c r="B21" s="3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6"/>
      <c r="S21" s="75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2:29" s="77" customFormat="1" ht="22.5" customHeight="1" x14ac:dyDescent="0.15">
      <c r="B22" s="39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6"/>
      <c r="S22" s="75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2:29" s="77" customFormat="1" ht="22.5" customHeight="1" x14ac:dyDescent="0.15">
      <c r="B23" s="39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6"/>
      <c r="S23" s="75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2:29" s="77" customFormat="1" ht="22.5" customHeight="1" x14ac:dyDescent="0.15">
      <c r="B24" s="39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6"/>
      <c r="S24" s="75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2:29" s="77" customFormat="1" ht="22.5" customHeight="1" x14ac:dyDescent="0.15">
      <c r="B25" s="39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6"/>
      <c r="S25" s="75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2:29" s="77" customFormat="1" ht="22.5" customHeight="1" thickBot="1" x14ac:dyDescent="0.2"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80"/>
      <c r="S26" s="75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2:29" s="77" customFormat="1" ht="22.5" customHeight="1" x14ac:dyDescent="0.15"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2:29" s="77" customFormat="1" ht="22.5" customHeight="1" x14ac:dyDescent="0.15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2:29" s="77" customFormat="1" ht="22.5" customHeight="1" x14ac:dyDescent="0.15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2:29" s="77" customFormat="1" ht="22.5" customHeight="1" x14ac:dyDescent="0.15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2:29" s="77" customFormat="1" ht="22.5" customHeight="1" x14ac:dyDescent="0.15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2:29" s="77" customFormat="1" ht="22.5" customHeight="1" x14ac:dyDescent="0.15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2:29" s="77" customFormat="1" ht="22.5" customHeight="1" x14ac:dyDescent="0.15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2:29" s="77" customFormat="1" ht="22.5" customHeight="1" x14ac:dyDescent="0.15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2:29" s="77" customFormat="1" ht="22.5" customHeight="1" x14ac:dyDescent="0.15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2:29" s="77" customFormat="1" ht="22.5" customHeight="1" x14ac:dyDescent="0.15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2:29" s="77" customFormat="1" ht="22.5" customHeight="1" x14ac:dyDescent="0.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2:29" s="77" customFormat="1" ht="22.5" customHeight="1" x14ac:dyDescent="0.15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2:29" s="77" customFormat="1" ht="22.5" customHeight="1" x14ac:dyDescent="0.15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2:29" s="77" customFormat="1" ht="22.5" customHeight="1" x14ac:dyDescent="0.15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2:29" s="77" customFormat="1" ht="22.5" customHeight="1" x14ac:dyDescent="0.15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2:29" s="77" customFormat="1" ht="22.5" customHeight="1" x14ac:dyDescent="0.15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</row>
    <row r="43" spans="2:29" s="77" customFormat="1" ht="22.5" customHeight="1" x14ac:dyDescent="0.15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</row>
    <row r="44" spans="2:29" s="77" customFormat="1" ht="22.5" customHeight="1" x14ac:dyDescent="0.15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</row>
    <row r="45" spans="2:29" s="77" customFormat="1" ht="22.5" customHeight="1" x14ac:dyDescent="0.15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</row>
    <row r="46" spans="2:29" s="77" customFormat="1" ht="22.5" customHeight="1" x14ac:dyDescent="0.15"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</row>
    <row r="47" spans="2:29" s="77" customFormat="1" ht="22.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</row>
    <row r="48" spans="2:29" s="77" customFormat="1" ht="22.5" customHeight="1" x14ac:dyDescent="0.15"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</row>
    <row r="49" spans="2:29" s="77" customFormat="1" ht="22.5" customHeight="1" x14ac:dyDescent="0.15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</row>
    <row r="50" spans="2:29" s="77" customFormat="1" ht="22.5" customHeight="1" x14ac:dyDescent="0.15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</row>
    <row r="51" spans="2:29" s="77" customFormat="1" ht="22.5" customHeight="1" x14ac:dyDescent="0.1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</row>
    <row r="52" spans="2:29" s="77" customFormat="1" ht="22.5" customHeight="1" x14ac:dyDescent="0.15"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</row>
    <row r="53" spans="2:29" s="77" customFormat="1" ht="22.5" customHeight="1" x14ac:dyDescent="0.15"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</row>
    <row r="54" spans="2:29" s="77" customFormat="1" ht="22.5" customHeight="1" x14ac:dyDescent="0.15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</row>
    <row r="55" spans="2:29" s="77" customFormat="1" ht="22.5" customHeight="1" x14ac:dyDescent="0.15"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2:29" s="77" customFormat="1" ht="22.5" customHeight="1" x14ac:dyDescent="0.15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2:29" s="77" customFormat="1" ht="22.5" customHeight="1" x14ac:dyDescent="0.15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2:29" s="77" customFormat="1" ht="22.5" customHeight="1" x14ac:dyDescent="0.15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2:29" s="77" customFormat="1" ht="22.5" customHeight="1" x14ac:dyDescent="0.15"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2:29" s="77" customFormat="1" ht="22.5" customHeight="1" x14ac:dyDescent="0.15"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2:29" s="77" customFormat="1" ht="22.5" customHeight="1" x14ac:dyDescent="0.15"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2:29" s="77" customFormat="1" ht="22.5" customHeight="1" x14ac:dyDescent="0.1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2:29" s="77" customFormat="1" ht="22.5" customHeight="1" x14ac:dyDescent="0.1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2:29" s="77" customFormat="1" ht="22.5" customHeight="1" x14ac:dyDescent="0.1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2:29" s="77" customFormat="1" ht="22.5" customHeight="1" x14ac:dyDescent="0.1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2:29" s="77" customFormat="1" ht="22.5" customHeight="1" x14ac:dyDescent="0.1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2:29" s="77" customFormat="1" ht="22.5" customHeight="1" x14ac:dyDescent="0.15"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2:29" s="77" customFormat="1" ht="22.5" customHeight="1" x14ac:dyDescent="0.15"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</row>
    <row r="69" spans="2:29" s="77" customFormat="1" ht="22.5" customHeight="1" x14ac:dyDescent="0.15"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</row>
    <row r="70" spans="2:29" s="77" customFormat="1" ht="22.5" customHeight="1" x14ac:dyDescent="0.15"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</row>
    <row r="71" spans="2:29" s="77" customFormat="1" ht="22.5" customHeight="1" x14ac:dyDescent="0.1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</row>
    <row r="72" spans="2:29" s="77" customFormat="1" ht="22.5" customHeight="1" x14ac:dyDescent="0.15"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</row>
    <row r="73" spans="2:29" s="77" customFormat="1" ht="22.5" customHeight="1" x14ac:dyDescent="0.15"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</row>
    <row r="74" spans="2:29" s="77" customFormat="1" ht="22.5" customHeight="1" x14ac:dyDescent="0.15"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</row>
    <row r="75" spans="2:29" s="77" customFormat="1" ht="22.5" customHeight="1" x14ac:dyDescent="0.15"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</row>
    <row r="76" spans="2:29" s="77" customFormat="1" ht="22.5" customHeight="1" x14ac:dyDescent="0.15"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</row>
    <row r="77" spans="2:29" s="77" customFormat="1" ht="22.5" customHeight="1" x14ac:dyDescent="0.15"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</row>
    <row r="78" spans="2:29" s="77" customFormat="1" ht="22.5" customHeight="1" x14ac:dyDescent="0.15"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</row>
    <row r="79" spans="2:29" s="77" customFormat="1" ht="22.5" customHeight="1" x14ac:dyDescent="0.15"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</row>
    <row r="80" spans="2:29" s="77" customFormat="1" ht="22.5" customHeight="1" x14ac:dyDescent="0.15"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</row>
    <row r="81" spans="2:29" s="77" customFormat="1" ht="22.5" customHeight="1" x14ac:dyDescent="0.15"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</row>
    <row r="82" spans="2:29" s="77" customFormat="1" ht="22.5" customHeight="1" x14ac:dyDescent="0.15"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</row>
    <row r="83" spans="2:29" s="77" customFormat="1" ht="22.5" customHeight="1" x14ac:dyDescent="0.15"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</row>
    <row r="84" spans="2:29" s="77" customFormat="1" ht="22.5" customHeight="1" x14ac:dyDescent="0.15"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</row>
    <row r="85" spans="2:29" s="77" customFormat="1" ht="22.5" customHeight="1" x14ac:dyDescent="0.15"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</row>
    <row r="86" spans="2:29" s="77" customFormat="1" ht="22.5" customHeight="1" x14ac:dyDescent="0.15"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</row>
    <row r="87" spans="2:29" s="77" customFormat="1" ht="22.5" customHeight="1" x14ac:dyDescent="0.15"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</row>
    <row r="88" spans="2:29" s="77" customFormat="1" ht="22.5" customHeight="1" x14ac:dyDescent="0.15"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</row>
    <row r="89" spans="2:29" s="77" customFormat="1" ht="22.5" customHeight="1" x14ac:dyDescent="0.15"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</row>
    <row r="90" spans="2:29" s="77" customFormat="1" ht="22.5" customHeight="1" x14ac:dyDescent="0.15"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</row>
    <row r="91" spans="2:29" s="77" customFormat="1" ht="22.5" customHeight="1" x14ac:dyDescent="0.15"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</row>
    <row r="92" spans="2:29" s="77" customFormat="1" ht="22.5" customHeight="1" x14ac:dyDescent="0.15"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</row>
    <row r="93" spans="2:29" s="77" customFormat="1" ht="22.5" customHeight="1" x14ac:dyDescent="0.15"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</row>
    <row r="94" spans="2:29" s="77" customFormat="1" ht="22.5" customHeight="1" x14ac:dyDescent="0.15"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</row>
    <row r="95" spans="2:29" s="77" customFormat="1" ht="22.5" customHeight="1" x14ac:dyDescent="0.15"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</row>
    <row r="96" spans="2:29" s="77" customFormat="1" ht="22.5" customHeight="1" x14ac:dyDescent="0.15"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</row>
    <row r="97" spans="2:29" s="77" customFormat="1" ht="22.5" customHeight="1" x14ac:dyDescent="0.15"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</row>
    <row r="98" spans="2:29" s="77" customFormat="1" ht="22.5" customHeight="1" x14ac:dyDescent="0.15"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</row>
    <row r="99" spans="2:29" s="77" customFormat="1" ht="22.5" customHeight="1" x14ac:dyDescent="0.15"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</row>
    <row r="100" spans="2:29" s="77" customFormat="1" ht="22.5" customHeight="1" x14ac:dyDescent="0.15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</row>
    <row r="101" spans="2:29" s="77" customFormat="1" ht="22.5" customHeight="1" x14ac:dyDescent="0.15"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</row>
    <row r="102" spans="2:29" s="77" customFormat="1" ht="22.5" customHeight="1" x14ac:dyDescent="0.15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</row>
    <row r="103" spans="2:29" s="77" customFormat="1" ht="22.5" customHeight="1" x14ac:dyDescent="0.15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</row>
    <row r="104" spans="2:29" s="77" customFormat="1" ht="22.5" customHeight="1" x14ac:dyDescent="0.15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</row>
    <row r="105" spans="2:29" s="77" customFormat="1" ht="22.5" customHeight="1" x14ac:dyDescent="0.15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</row>
    <row r="106" spans="2:29" s="77" customFormat="1" ht="22.5" customHeight="1" x14ac:dyDescent="0.15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</row>
    <row r="107" spans="2:29" s="77" customFormat="1" ht="22.5" customHeight="1" x14ac:dyDescent="0.15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</row>
    <row r="108" spans="2:29" s="77" customFormat="1" ht="22.5" customHeight="1" x14ac:dyDescent="0.15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</row>
    <row r="109" spans="2:29" s="77" customFormat="1" ht="22.5" customHeight="1" x14ac:dyDescent="0.15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</row>
    <row r="110" spans="2:29" s="77" customFormat="1" ht="22.5" customHeight="1" x14ac:dyDescent="0.15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</row>
    <row r="111" spans="2:29" s="77" customFormat="1" ht="22.5" customHeight="1" x14ac:dyDescent="0.15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</row>
    <row r="112" spans="2:29" s="77" customFormat="1" ht="22.5" customHeight="1" x14ac:dyDescent="0.15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</row>
    <row r="113" spans="2:29" s="77" customFormat="1" ht="22.5" customHeight="1" x14ac:dyDescent="0.15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</row>
    <row r="114" spans="2:29" s="77" customFormat="1" ht="22.5" customHeight="1" x14ac:dyDescent="0.15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</row>
    <row r="115" spans="2:29" s="77" customFormat="1" ht="22.5" customHeight="1" x14ac:dyDescent="0.15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</row>
    <row r="116" spans="2:29" s="77" customFormat="1" ht="22.5" customHeight="1" x14ac:dyDescent="0.15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</row>
    <row r="117" spans="2:29" s="77" customFormat="1" ht="22.5" customHeight="1" x14ac:dyDescent="0.15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</row>
    <row r="118" spans="2:29" s="77" customFormat="1" ht="22.5" customHeight="1" x14ac:dyDescent="0.15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</row>
    <row r="119" spans="2:29" s="77" customFormat="1" ht="22.5" customHeight="1" x14ac:dyDescent="0.15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</row>
    <row r="120" spans="2:29" s="77" customFormat="1" ht="22.5" customHeight="1" x14ac:dyDescent="0.15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</row>
    <row r="121" spans="2:29" s="77" customFormat="1" ht="22.5" customHeight="1" x14ac:dyDescent="0.15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</row>
    <row r="122" spans="2:29" s="77" customFormat="1" ht="22.5" customHeight="1" x14ac:dyDescent="0.15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</row>
    <row r="123" spans="2:29" s="77" customFormat="1" ht="22.5" customHeight="1" x14ac:dyDescent="0.15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</row>
    <row r="124" spans="2:29" s="77" customFormat="1" ht="22.5" customHeight="1" x14ac:dyDescent="0.15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</row>
    <row r="125" spans="2:29" s="77" customFormat="1" ht="22.5" customHeight="1" x14ac:dyDescent="0.1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</row>
    <row r="126" spans="2:29" s="77" customFormat="1" ht="22.5" customHeight="1" x14ac:dyDescent="0.1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</row>
    <row r="127" spans="2:29" s="77" customFormat="1" ht="22.5" customHeight="1" x14ac:dyDescent="0.1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</row>
    <row r="128" spans="2:29" s="77" customFormat="1" ht="22.5" customHeight="1" x14ac:dyDescent="0.1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</row>
    <row r="129" spans="2:29" s="77" customFormat="1" ht="22.5" customHeight="1" x14ac:dyDescent="0.1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</row>
    <row r="130" spans="2:29" s="77" customFormat="1" ht="22.5" customHeight="1" x14ac:dyDescent="0.1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2:29" s="77" customFormat="1" ht="22.5" customHeight="1" x14ac:dyDescent="0.1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2:29" s="77" customFormat="1" ht="22.5" customHeight="1" x14ac:dyDescent="0.1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2:29" s="77" customFormat="1" ht="22.5" customHeight="1" x14ac:dyDescent="0.1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2:29" s="77" customFormat="1" ht="22.5" customHeight="1" x14ac:dyDescent="0.1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2:29" s="77" customFormat="1" ht="22.5" customHeight="1" x14ac:dyDescent="0.1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2:29" s="77" customFormat="1" ht="22.5" customHeight="1" x14ac:dyDescent="0.1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2:29" s="77" customFormat="1" ht="22.5" customHeight="1" x14ac:dyDescent="0.1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2:29" s="77" customFormat="1" ht="22.5" customHeight="1" x14ac:dyDescent="0.1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</row>
    <row r="139" spans="2:29" s="77" customFormat="1" ht="22.5" customHeight="1" x14ac:dyDescent="0.1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</row>
    <row r="140" spans="2:29" s="77" customFormat="1" ht="22.5" customHeight="1" x14ac:dyDescent="0.1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</row>
    <row r="141" spans="2:29" s="77" customFormat="1" ht="22.5" customHeight="1" x14ac:dyDescent="0.1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</row>
    <row r="142" spans="2:29" s="77" customFormat="1" ht="22.5" customHeight="1" x14ac:dyDescent="0.1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</row>
    <row r="143" spans="2:29" s="77" customFormat="1" ht="22.5" customHeight="1" x14ac:dyDescent="0.1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</row>
    <row r="144" spans="2:29" s="77" customFormat="1" ht="22.5" customHeight="1" x14ac:dyDescent="0.1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</row>
    <row r="145" spans="2:29" s="77" customFormat="1" ht="22.5" customHeight="1" x14ac:dyDescent="0.1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</row>
    <row r="146" spans="2:29" s="77" customFormat="1" ht="22.5" customHeight="1" x14ac:dyDescent="0.1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</row>
    <row r="147" spans="2:29" s="77" customFormat="1" ht="22.5" customHeight="1" x14ac:dyDescent="0.1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</row>
    <row r="148" spans="2:29" s="77" customFormat="1" ht="22.5" customHeight="1" x14ac:dyDescent="0.1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</row>
    <row r="149" spans="2:29" s="77" customFormat="1" ht="22.5" customHeight="1" x14ac:dyDescent="0.1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</row>
    <row r="150" spans="2:29" s="77" customFormat="1" ht="22.5" customHeight="1" x14ac:dyDescent="0.1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</row>
    <row r="151" spans="2:29" s="77" customFormat="1" ht="22.5" customHeight="1" x14ac:dyDescent="0.1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</row>
    <row r="152" spans="2:29" s="77" customFormat="1" ht="22.5" customHeight="1" x14ac:dyDescent="0.1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</row>
    <row r="153" spans="2:29" s="77" customFormat="1" ht="22.5" customHeight="1" x14ac:dyDescent="0.1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</row>
    <row r="154" spans="2:29" s="77" customFormat="1" ht="22.5" customHeight="1" x14ac:dyDescent="0.1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</row>
    <row r="155" spans="2:29" s="77" customFormat="1" ht="22.5" customHeight="1" x14ac:dyDescent="0.1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</row>
    <row r="156" spans="2:29" s="77" customFormat="1" ht="22.5" customHeight="1" x14ac:dyDescent="0.1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</row>
    <row r="157" spans="2:29" s="77" customFormat="1" ht="22.5" customHeight="1" x14ac:dyDescent="0.1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</row>
    <row r="158" spans="2:29" s="77" customFormat="1" ht="22.5" customHeight="1" x14ac:dyDescent="0.1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</row>
    <row r="159" spans="2:29" s="77" customFormat="1" ht="22.5" customHeight="1" x14ac:dyDescent="0.1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</row>
    <row r="160" spans="2:29" s="77" customFormat="1" ht="22.5" customHeight="1" x14ac:dyDescent="0.1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</row>
    <row r="161" spans="2:29" s="77" customFormat="1" ht="22.5" customHeight="1" x14ac:dyDescent="0.1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</row>
    <row r="162" spans="2:29" s="77" customFormat="1" ht="22.5" customHeight="1" x14ac:dyDescent="0.1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</row>
    <row r="163" spans="2:29" s="77" customFormat="1" ht="22.5" customHeight="1" x14ac:dyDescent="0.1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</row>
    <row r="164" spans="2:29" s="77" customFormat="1" ht="22.5" customHeight="1" x14ac:dyDescent="0.1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</row>
    <row r="165" spans="2:29" s="77" customFormat="1" ht="22.5" customHeight="1" x14ac:dyDescent="0.1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</row>
    <row r="166" spans="2:29" s="77" customFormat="1" ht="22.5" customHeight="1" x14ac:dyDescent="0.1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</row>
    <row r="167" spans="2:29" s="77" customFormat="1" ht="22.5" customHeight="1" x14ac:dyDescent="0.1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</row>
    <row r="168" spans="2:29" s="77" customFormat="1" ht="22.5" customHeight="1" x14ac:dyDescent="0.1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</row>
    <row r="169" spans="2:29" s="77" customFormat="1" ht="22.5" customHeight="1" x14ac:dyDescent="0.1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</row>
    <row r="170" spans="2:29" s="77" customFormat="1" ht="22.5" customHeight="1" x14ac:dyDescent="0.1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</row>
    <row r="171" spans="2:29" s="77" customFormat="1" ht="22.5" customHeight="1" x14ac:dyDescent="0.1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</row>
    <row r="172" spans="2:29" s="77" customFormat="1" ht="22.5" customHeight="1" x14ac:dyDescent="0.1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</row>
    <row r="173" spans="2:29" s="77" customFormat="1" ht="22.5" customHeight="1" x14ac:dyDescent="0.1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</row>
    <row r="174" spans="2:29" s="77" customFormat="1" ht="22.5" customHeight="1" x14ac:dyDescent="0.15"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</row>
    <row r="175" spans="2:29" s="77" customFormat="1" ht="22.5" customHeight="1" x14ac:dyDescent="0.15"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</row>
    <row r="176" spans="2:29" s="77" customFormat="1" ht="22.5" customHeight="1" x14ac:dyDescent="0.15"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</row>
    <row r="177" spans="2:29" s="77" customFormat="1" ht="22.5" customHeight="1" x14ac:dyDescent="0.15"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</row>
    <row r="178" spans="2:29" s="77" customFormat="1" ht="22.5" customHeight="1" x14ac:dyDescent="0.15"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</row>
    <row r="179" spans="2:29" s="77" customFormat="1" ht="22.5" customHeight="1" x14ac:dyDescent="0.15"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</row>
    <row r="180" spans="2:29" s="77" customFormat="1" ht="22.5" customHeight="1" x14ac:dyDescent="0.15"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</row>
    <row r="181" spans="2:29" s="77" customFormat="1" ht="22.5" customHeight="1" x14ac:dyDescent="0.15"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</row>
    <row r="182" spans="2:29" s="77" customFormat="1" ht="22.5" customHeight="1" x14ac:dyDescent="0.15"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</row>
    <row r="183" spans="2:29" s="77" customFormat="1" ht="22.5" customHeight="1" x14ac:dyDescent="0.15"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</row>
    <row r="184" spans="2:29" s="77" customFormat="1" ht="22.5" customHeight="1" x14ac:dyDescent="0.15"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</row>
    <row r="185" spans="2:29" s="77" customFormat="1" ht="22.5" customHeight="1" x14ac:dyDescent="0.15"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</row>
    <row r="186" spans="2:29" s="77" customFormat="1" ht="22.5" customHeight="1" x14ac:dyDescent="0.15"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</row>
    <row r="187" spans="2:29" s="77" customFormat="1" ht="22.5" customHeight="1" x14ac:dyDescent="0.15"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</row>
    <row r="188" spans="2:29" s="77" customFormat="1" ht="22.5" customHeight="1" x14ac:dyDescent="0.15"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</row>
    <row r="189" spans="2:29" s="77" customFormat="1" ht="22.5" customHeight="1" x14ac:dyDescent="0.15"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</row>
    <row r="190" spans="2:29" s="77" customFormat="1" ht="22.5" customHeight="1" x14ac:dyDescent="0.15"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</row>
    <row r="191" spans="2:29" s="77" customFormat="1" ht="22.5" customHeight="1" x14ac:dyDescent="0.15"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</row>
    <row r="192" spans="2:29" s="77" customFormat="1" ht="22.5" customHeight="1" x14ac:dyDescent="0.15"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</row>
    <row r="193" spans="2:29" s="77" customFormat="1" ht="22.5" customHeight="1" x14ac:dyDescent="0.15"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</row>
    <row r="194" spans="2:29" s="77" customFormat="1" ht="22.5" customHeight="1" x14ac:dyDescent="0.15"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</row>
    <row r="195" spans="2:29" s="77" customFormat="1" ht="22.5" customHeight="1" x14ac:dyDescent="0.15"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</row>
    <row r="196" spans="2:29" s="77" customFormat="1" ht="22.5" customHeight="1" x14ac:dyDescent="0.15"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</row>
    <row r="197" spans="2:29" s="77" customFormat="1" ht="22.5" customHeight="1" x14ac:dyDescent="0.15"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</row>
    <row r="198" spans="2:29" s="77" customFormat="1" ht="22.5" customHeight="1" x14ac:dyDescent="0.15"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</row>
    <row r="199" spans="2:29" s="77" customFormat="1" ht="22.5" customHeight="1" x14ac:dyDescent="0.15"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</row>
    <row r="200" spans="2:29" s="77" customFormat="1" ht="22.5" customHeight="1" x14ac:dyDescent="0.15"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</row>
    <row r="201" spans="2:29" s="77" customFormat="1" ht="22.5" customHeight="1" x14ac:dyDescent="0.15"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</row>
    <row r="202" spans="2:29" s="77" customFormat="1" ht="22.5" customHeight="1" x14ac:dyDescent="0.15"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</row>
    <row r="203" spans="2:29" s="77" customFormat="1" ht="22.5" customHeight="1" x14ac:dyDescent="0.15"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</row>
    <row r="204" spans="2:29" s="77" customFormat="1" ht="22.5" customHeight="1" x14ac:dyDescent="0.15"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</row>
    <row r="205" spans="2:29" s="77" customFormat="1" ht="22.5" customHeight="1" x14ac:dyDescent="0.1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</row>
    <row r="206" spans="2:29" s="77" customFormat="1" ht="22.5" customHeight="1" x14ac:dyDescent="0.15"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</row>
    <row r="207" spans="2:29" s="77" customFormat="1" ht="22.5" customHeight="1" x14ac:dyDescent="0.15"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</row>
    <row r="208" spans="2:29" s="77" customFormat="1" ht="22.5" customHeight="1" x14ac:dyDescent="0.15"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</row>
    <row r="209" spans="2:29" s="77" customFormat="1" ht="22.5" customHeight="1" x14ac:dyDescent="0.15"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</row>
    <row r="210" spans="2:29" s="77" customFormat="1" ht="22.5" customHeight="1" x14ac:dyDescent="0.15"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</row>
    <row r="211" spans="2:29" s="77" customFormat="1" ht="22.5" customHeight="1" x14ac:dyDescent="0.15"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</row>
  </sheetData>
  <mergeCells count="11">
    <mergeCell ref="B7:F7"/>
    <mergeCell ref="G7:J7"/>
    <mergeCell ref="B4:F4"/>
    <mergeCell ref="G4:J4"/>
    <mergeCell ref="B5:F5"/>
    <mergeCell ref="G5:J5"/>
    <mergeCell ref="B2:R2"/>
    <mergeCell ref="B6:F6"/>
    <mergeCell ref="G6:J6"/>
    <mergeCell ref="B3:F3"/>
    <mergeCell ref="G3:J3"/>
  </mergeCells>
  <phoneticPr fontId="0" type="noConversion"/>
  <printOptions horizontalCentered="1" verticalCentered="1"/>
  <pageMargins left="0.75" right="0.75" top="1" bottom="1" header="0.5" footer="0.5"/>
  <pageSetup scale="51" orientation="landscape" verticalDpi="300" r:id="rId1"/>
  <headerFooter alignWithMargins="0">
    <oddHeader>&amp;L&amp;G</oddHeader>
    <oddFooter>&amp;L&amp;A&amp;CLCI LAST PLANNER FORM&amp;R&amp;D</oddFooter>
  </headerFooter>
  <colBreaks count="1" manualBreakCount="1">
    <brk id="20" max="1048575" man="1"/>
  </col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N69"/>
  <sheetViews>
    <sheetView zoomScale="80" zoomScaleNormal="80" workbookViewId="0">
      <selection sqref="A1:XFD1048576"/>
    </sheetView>
  </sheetViews>
  <sheetFormatPr baseColWidth="10" defaultColWidth="8.83203125" defaultRowHeight="13" x14ac:dyDescent="0.15"/>
  <cols>
    <col min="1" max="1" width="6.83203125" style="21" customWidth="1"/>
    <col min="2" max="2" width="4.5" style="21" customWidth="1"/>
    <col min="3" max="3" width="60.83203125" style="21" customWidth="1"/>
    <col min="4" max="5" width="14.5" style="21" customWidth="1"/>
    <col min="6" max="6" width="15" style="21" customWidth="1"/>
    <col min="7" max="7" width="11.5" style="21" customWidth="1"/>
    <col min="8" max="8" width="14" style="21" customWidth="1"/>
    <col min="9" max="11" width="12.83203125" style="21" customWidth="1"/>
    <col min="12" max="12" width="36.1640625" style="21" customWidth="1"/>
    <col min="13" max="13" width="7.83203125" style="34" customWidth="1"/>
    <col min="14" max="14" width="17.83203125" style="35" customWidth="1"/>
    <col min="15" max="16" width="8.83203125" style="21"/>
    <col min="17" max="19" width="4.5" style="21" customWidth="1"/>
    <col min="20" max="20" width="8.5" style="21" customWidth="1"/>
    <col min="21" max="27" width="8.83203125" style="21"/>
    <col min="28" max="28" width="7.5" style="21" customWidth="1"/>
    <col min="29" max="31" width="8.83203125" style="21"/>
    <col min="32" max="36" width="7.5" style="21" customWidth="1"/>
    <col min="37" max="37" width="5.5" style="21" customWidth="1"/>
    <col min="38" max="38" width="5.83203125" style="21" customWidth="1"/>
    <col min="39" max="39" width="7" style="21" customWidth="1"/>
    <col min="40" max="42" width="8.83203125" style="21"/>
    <col min="43" max="43" width="6.1640625" style="21" customWidth="1"/>
    <col min="44" max="69" width="8.83203125" style="21"/>
    <col min="70" max="70" width="3.5" style="21" customWidth="1"/>
    <col min="71" max="71" width="4.1640625" style="21" customWidth="1"/>
    <col min="72" max="72" width="3.5" style="21" customWidth="1"/>
    <col min="73" max="73" width="38.83203125" style="21" customWidth="1"/>
    <col min="74" max="74" width="9.1640625" style="21" customWidth="1"/>
    <col min="75" max="80" width="5.1640625" style="21" customWidth="1"/>
    <col min="81" max="90" width="3.1640625" style="21" bestFit="1" customWidth="1"/>
    <col min="91" max="91" width="22.5" style="21" customWidth="1"/>
    <col min="92" max="16384" width="8.83203125" style="21"/>
  </cols>
  <sheetData>
    <row r="1" spans="2:14" ht="14" thickBot="1" x14ac:dyDescent="0.2"/>
    <row r="2" spans="2:14" ht="22.25" customHeight="1" thickBot="1" x14ac:dyDescent="0.25">
      <c r="B2" s="932" t="s">
        <v>102</v>
      </c>
      <c r="C2" s="933"/>
      <c r="D2" s="933"/>
      <c r="E2" s="933"/>
      <c r="F2" s="933"/>
      <c r="G2" s="933"/>
      <c r="H2" s="933"/>
      <c r="I2" s="933"/>
      <c r="J2" s="933"/>
      <c r="K2" s="933"/>
      <c r="L2" s="934"/>
      <c r="M2" s="21"/>
      <c r="N2" s="21"/>
    </row>
    <row r="3" spans="2:14" ht="12.75" customHeight="1" x14ac:dyDescent="0.15">
      <c r="B3" s="36"/>
      <c r="C3" s="37" t="s">
        <v>2</v>
      </c>
      <c r="D3" s="935" t="e">
        <f>#REF!</f>
        <v>#REF!</v>
      </c>
      <c r="E3" s="935"/>
      <c r="F3" s="935"/>
      <c r="G3" s="935"/>
      <c r="H3" s="935"/>
      <c r="I3" s="935"/>
      <c r="J3" s="935"/>
      <c r="K3" s="936"/>
      <c r="L3" s="937"/>
      <c r="M3" s="38"/>
      <c r="N3" s="21"/>
    </row>
    <row r="4" spans="2:14" ht="12.75" customHeight="1" x14ac:dyDescent="0.15">
      <c r="B4" s="39"/>
      <c r="C4" s="40" t="s">
        <v>6</v>
      </c>
      <c r="D4" s="929" t="e">
        <f>#REF!</f>
        <v>#REF!</v>
      </c>
      <c r="E4" s="929"/>
      <c r="F4" s="929"/>
      <c r="G4" s="929"/>
      <c r="H4" s="929"/>
      <c r="I4" s="929"/>
      <c r="J4" s="929"/>
      <c r="K4" s="930"/>
      <c r="L4" s="931"/>
      <c r="M4" s="41"/>
      <c r="N4" s="21"/>
    </row>
    <row r="5" spans="2:14" ht="12.75" customHeight="1" x14ac:dyDescent="0.15">
      <c r="B5" s="39"/>
      <c r="C5" s="40" t="s">
        <v>5</v>
      </c>
      <c r="D5" s="929" t="e">
        <f>#REF!</f>
        <v>#REF!</v>
      </c>
      <c r="E5" s="929"/>
      <c r="F5" s="929"/>
      <c r="G5" s="929"/>
      <c r="H5" s="929"/>
      <c r="I5" s="929"/>
      <c r="J5" s="929"/>
      <c r="K5" s="930"/>
      <c r="L5" s="931"/>
      <c r="M5" s="41"/>
      <c r="N5" s="21"/>
    </row>
    <row r="6" spans="2:14" ht="12.75" customHeight="1" x14ac:dyDescent="0.15">
      <c r="B6" s="39"/>
      <c r="C6" s="40" t="s">
        <v>3</v>
      </c>
      <c r="D6" s="929" t="e">
        <f>#REF!</f>
        <v>#REF!</v>
      </c>
      <c r="E6" s="929"/>
      <c r="F6" s="929"/>
      <c r="G6" s="929"/>
      <c r="H6" s="929"/>
      <c r="I6" s="929"/>
      <c r="J6" s="929"/>
      <c r="K6" s="930"/>
      <c r="L6" s="931"/>
      <c r="M6" s="41"/>
      <c r="N6" s="21"/>
    </row>
    <row r="7" spans="2:14" ht="12.75" customHeight="1" x14ac:dyDescent="0.15">
      <c r="B7" s="39"/>
      <c r="C7" s="40" t="s">
        <v>4</v>
      </c>
      <c r="D7" s="929" t="e">
        <f>#REF!</f>
        <v>#REF!</v>
      </c>
      <c r="E7" s="929"/>
      <c r="F7" s="929"/>
      <c r="G7" s="929"/>
      <c r="H7" s="929"/>
      <c r="I7" s="929"/>
      <c r="J7" s="929"/>
      <c r="K7" s="930"/>
      <c r="L7" s="931"/>
      <c r="M7" s="41"/>
      <c r="N7" s="21"/>
    </row>
    <row r="8" spans="2:14" ht="12.75" customHeight="1" x14ac:dyDescent="0.15">
      <c r="B8" s="938" t="s">
        <v>47</v>
      </c>
      <c r="C8" s="42"/>
      <c r="D8" s="943" t="s">
        <v>73</v>
      </c>
      <c r="E8" s="928" t="s">
        <v>68</v>
      </c>
      <c r="F8" s="943" t="s">
        <v>48</v>
      </c>
      <c r="G8" s="943" t="s">
        <v>50</v>
      </c>
      <c r="H8" s="928" t="s">
        <v>58</v>
      </c>
      <c r="I8" s="943" t="s">
        <v>49</v>
      </c>
      <c r="J8" s="943" t="s">
        <v>51</v>
      </c>
      <c r="K8" s="943" t="s">
        <v>52</v>
      </c>
      <c r="L8" s="940" t="s">
        <v>9</v>
      </c>
    </row>
    <row r="9" spans="2:14" ht="12.75" customHeight="1" x14ac:dyDescent="0.2">
      <c r="B9" s="939"/>
      <c r="C9" s="43"/>
      <c r="D9" s="944"/>
      <c r="E9" s="928"/>
      <c r="F9" s="944"/>
      <c r="G9" s="944"/>
      <c r="H9" s="928"/>
      <c r="I9" s="944"/>
      <c r="J9" s="944"/>
      <c r="K9" s="944"/>
      <c r="L9" s="941"/>
    </row>
    <row r="10" spans="2:14" ht="12.75" customHeight="1" x14ac:dyDescent="0.15">
      <c r="B10" s="939"/>
      <c r="C10" s="44"/>
      <c r="D10" s="944"/>
      <c r="E10" s="928"/>
      <c r="F10" s="944"/>
      <c r="G10" s="944"/>
      <c r="H10" s="928"/>
      <c r="I10" s="944"/>
      <c r="J10" s="944"/>
      <c r="K10" s="944"/>
      <c r="L10" s="941"/>
    </row>
    <row r="11" spans="2:14" ht="16.5" customHeight="1" x14ac:dyDescent="0.15">
      <c r="B11" s="939" t="s">
        <v>7</v>
      </c>
      <c r="C11" s="45" t="s">
        <v>103</v>
      </c>
      <c r="D11" s="945"/>
      <c r="E11" s="928"/>
      <c r="F11" s="945"/>
      <c r="G11" s="945"/>
      <c r="H11" s="928"/>
      <c r="I11" s="945"/>
      <c r="J11" s="945"/>
      <c r="K11" s="945"/>
      <c r="L11" s="942"/>
    </row>
    <row r="12" spans="2:14" ht="12.75" customHeight="1" x14ac:dyDescent="0.15">
      <c r="B12" s="46">
        <v>1</v>
      </c>
      <c r="C12" s="47"/>
      <c r="D12" s="48"/>
      <c r="E12" s="48"/>
      <c r="F12" s="49"/>
      <c r="G12" s="50"/>
      <c r="H12" s="50"/>
      <c r="I12" s="51"/>
      <c r="J12" s="51"/>
      <c r="K12" s="52"/>
      <c r="L12" s="53"/>
      <c r="M12" s="21"/>
      <c r="N12" s="21"/>
    </row>
    <row r="13" spans="2:14" ht="12.75" customHeight="1" x14ac:dyDescent="0.15">
      <c r="B13" s="54">
        <v>2</v>
      </c>
      <c r="C13" s="47"/>
      <c r="D13" s="55"/>
      <c r="E13" s="56"/>
      <c r="F13" s="49"/>
      <c r="G13" s="49"/>
      <c r="H13" s="49"/>
      <c r="I13" s="57"/>
      <c r="J13" s="57"/>
      <c r="K13" s="52"/>
      <c r="L13" s="53"/>
      <c r="M13" s="21"/>
      <c r="N13" s="21"/>
    </row>
    <row r="14" spans="2:14" ht="12.75" customHeight="1" x14ac:dyDescent="0.15">
      <c r="B14" s="54">
        <v>3</v>
      </c>
      <c r="C14" s="47"/>
      <c r="D14" s="55"/>
      <c r="E14" s="56"/>
      <c r="F14" s="49"/>
      <c r="G14" s="49"/>
      <c r="H14" s="49"/>
      <c r="I14" s="57"/>
      <c r="J14" s="57"/>
      <c r="K14" s="52"/>
      <c r="L14" s="58"/>
      <c r="M14" s="21"/>
      <c r="N14" s="21"/>
    </row>
    <row r="15" spans="2:14" ht="12.75" customHeight="1" x14ac:dyDescent="0.15">
      <c r="B15" s="54">
        <v>4</v>
      </c>
      <c r="C15" s="47"/>
      <c r="D15" s="55"/>
      <c r="E15" s="56"/>
      <c r="F15" s="49"/>
      <c r="G15" s="49"/>
      <c r="H15" s="49"/>
      <c r="I15" s="57"/>
      <c r="J15" s="57"/>
      <c r="K15" s="59"/>
      <c r="L15" s="58"/>
      <c r="M15" s="21"/>
      <c r="N15" s="21"/>
    </row>
    <row r="16" spans="2:14" ht="12.75" customHeight="1" x14ac:dyDescent="0.15">
      <c r="B16" s="54">
        <v>5</v>
      </c>
      <c r="C16" s="47"/>
      <c r="D16" s="55"/>
      <c r="E16" s="56"/>
      <c r="F16" s="49"/>
      <c r="G16" s="49"/>
      <c r="H16" s="49"/>
      <c r="I16" s="57"/>
      <c r="J16" s="57"/>
      <c r="K16" s="59"/>
      <c r="L16" s="58"/>
      <c r="M16" s="21"/>
      <c r="N16" s="21"/>
    </row>
    <row r="17" spans="2:14" ht="12.75" customHeight="1" x14ac:dyDescent="0.15">
      <c r="B17" s="54">
        <v>6</v>
      </c>
      <c r="C17" s="60"/>
      <c r="D17" s="55"/>
      <c r="E17" s="56"/>
      <c r="F17" s="49"/>
      <c r="G17" s="49"/>
      <c r="H17" s="49"/>
      <c r="I17" s="49"/>
      <c r="J17" s="49"/>
      <c r="K17" s="61"/>
      <c r="L17" s="53"/>
      <c r="M17" s="21"/>
      <c r="N17" s="21"/>
    </row>
    <row r="18" spans="2:14" ht="12.75" customHeight="1" x14ac:dyDescent="0.15">
      <c r="B18" s="54">
        <v>7</v>
      </c>
      <c r="C18" s="60"/>
      <c r="D18" s="55"/>
      <c r="E18" s="56"/>
      <c r="F18" s="49"/>
      <c r="G18" s="49"/>
      <c r="H18" s="49"/>
      <c r="I18" s="49"/>
      <c r="J18" s="49"/>
      <c r="K18" s="61"/>
      <c r="L18" s="53"/>
      <c r="M18" s="21"/>
      <c r="N18" s="21"/>
    </row>
    <row r="19" spans="2:14" ht="12.75" customHeight="1" x14ac:dyDescent="0.15">
      <c r="B19" s="54">
        <v>8</v>
      </c>
      <c r="C19" s="60"/>
      <c r="D19" s="55"/>
      <c r="E19" s="56"/>
      <c r="F19" s="49"/>
      <c r="G19" s="49"/>
      <c r="H19" s="49"/>
      <c r="I19" s="49"/>
      <c r="J19" s="49"/>
      <c r="K19" s="61"/>
      <c r="L19" s="53"/>
      <c r="M19" s="21"/>
      <c r="N19" s="21"/>
    </row>
    <row r="20" spans="2:14" ht="12.75" customHeight="1" x14ac:dyDescent="0.15">
      <c r="B20" s="54">
        <v>9</v>
      </c>
      <c r="C20" s="47"/>
      <c r="D20" s="55"/>
      <c r="E20" s="56"/>
      <c r="F20" s="49"/>
      <c r="G20" s="49"/>
      <c r="H20" s="49"/>
      <c r="I20" s="49"/>
      <c r="J20" s="49"/>
      <c r="K20" s="61"/>
      <c r="L20" s="53"/>
      <c r="M20" s="21"/>
      <c r="N20" s="21"/>
    </row>
    <row r="21" spans="2:14" ht="12.75" customHeight="1" x14ac:dyDescent="0.15">
      <c r="B21" s="54">
        <v>10</v>
      </c>
      <c r="C21" s="62"/>
      <c r="D21" s="55"/>
      <c r="E21" s="56"/>
      <c r="F21" s="49"/>
      <c r="G21" s="49"/>
      <c r="H21" s="49"/>
      <c r="I21" s="49"/>
      <c r="J21" s="49"/>
      <c r="K21" s="61"/>
      <c r="L21" s="53"/>
      <c r="M21" s="21"/>
      <c r="N21" s="21"/>
    </row>
    <row r="22" spans="2:14" ht="12.75" customHeight="1" x14ac:dyDescent="0.15">
      <c r="B22" s="54">
        <v>11</v>
      </c>
      <c r="C22" s="62"/>
      <c r="D22" s="55"/>
      <c r="E22" s="56"/>
      <c r="F22" s="49"/>
      <c r="G22" s="49"/>
      <c r="H22" s="49"/>
      <c r="I22" s="49"/>
      <c r="J22" s="49"/>
      <c r="K22" s="61"/>
      <c r="L22" s="53"/>
      <c r="M22" s="21"/>
      <c r="N22" s="21"/>
    </row>
    <row r="23" spans="2:14" ht="12.75" customHeight="1" x14ac:dyDescent="0.15">
      <c r="B23" s="54">
        <v>12</v>
      </c>
      <c r="C23" s="62"/>
      <c r="D23" s="55"/>
      <c r="E23" s="56"/>
      <c r="F23" s="49"/>
      <c r="G23" s="49"/>
      <c r="H23" s="49"/>
      <c r="I23" s="49"/>
      <c r="J23" s="49"/>
      <c r="K23" s="61"/>
      <c r="L23" s="53"/>
      <c r="M23" s="21"/>
      <c r="N23" s="21"/>
    </row>
    <row r="24" spans="2:14" ht="12.75" customHeight="1" x14ac:dyDescent="0.15">
      <c r="B24" s="54">
        <v>13</v>
      </c>
      <c r="C24" s="62"/>
      <c r="D24" s="55"/>
      <c r="E24" s="56"/>
      <c r="F24" s="49"/>
      <c r="G24" s="49"/>
      <c r="H24" s="49"/>
      <c r="I24" s="49"/>
      <c r="J24" s="49"/>
      <c r="K24" s="61"/>
      <c r="L24" s="53"/>
      <c r="M24" s="21"/>
      <c r="N24" s="21"/>
    </row>
    <row r="25" spans="2:14" ht="12.75" customHeight="1" x14ac:dyDescent="0.15">
      <c r="B25" s="54">
        <v>14</v>
      </c>
      <c r="C25" s="63"/>
      <c r="D25" s="55"/>
      <c r="E25" s="56"/>
      <c r="F25" s="49"/>
      <c r="G25" s="49"/>
      <c r="H25" s="49"/>
      <c r="I25" s="49"/>
      <c r="J25" s="49"/>
      <c r="K25" s="61"/>
      <c r="L25" s="53"/>
      <c r="M25" s="21"/>
      <c r="N25" s="21"/>
    </row>
    <row r="26" spans="2:14" ht="12.75" customHeight="1" x14ac:dyDescent="0.15">
      <c r="B26" s="54">
        <v>15</v>
      </c>
      <c r="C26" s="62"/>
      <c r="D26" s="55"/>
      <c r="E26" s="56"/>
      <c r="F26" s="49"/>
      <c r="G26" s="49"/>
      <c r="H26" s="49"/>
      <c r="I26" s="49"/>
      <c r="J26" s="49"/>
      <c r="K26" s="61"/>
      <c r="L26" s="53"/>
      <c r="M26" s="21"/>
      <c r="N26" s="21"/>
    </row>
    <row r="27" spans="2:14" ht="12.75" customHeight="1" x14ac:dyDescent="0.15">
      <c r="B27" s="54">
        <v>16</v>
      </c>
      <c r="C27" s="62"/>
      <c r="D27" s="55"/>
      <c r="E27" s="56"/>
      <c r="F27" s="49"/>
      <c r="G27" s="49"/>
      <c r="H27" s="49"/>
      <c r="I27" s="49"/>
      <c r="J27" s="49"/>
      <c r="K27" s="61"/>
      <c r="L27" s="53"/>
      <c r="M27" s="21"/>
      <c r="N27" s="21"/>
    </row>
    <row r="28" spans="2:14" ht="12.75" customHeight="1" x14ac:dyDescent="0.15">
      <c r="B28" s="54">
        <v>17</v>
      </c>
      <c r="C28" s="62"/>
      <c r="D28" s="55"/>
      <c r="E28" s="56"/>
      <c r="F28" s="49"/>
      <c r="G28" s="49"/>
      <c r="H28" s="49"/>
      <c r="I28" s="49"/>
      <c r="J28" s="49"/>
      <c r="K28" s="61"/>
      <c r="L28" s="53"/>
      <c r="M28" s="21"/>
      <c r="N28" s="21"/>
    </row>
    <row r="29" spans="2:14" ht="12.75" customHeight="1" x14ac:dyDescent="0.15">
      <c r="B29" s="54">
        <v>18</v>
      </c>
      <c r="C29" s="64"/>
      <c r="D29" s="56"/>
      <c r="E29" s="56"/>
      <c r="F29" s="49"/>
      <c r="G29" s="49"/>
      <c r="H29" s="49"/>
      <c r="I29" s="49"/>
      <c r="J29" s="49"/>
      <c r="K29" s="61"/>
      <c r="L29" s="53"/>
      <c r="M29" s="21"/>
      <c r="N29" s="21"/>
    </row>
    <row r="30" spans="2:14" ht="12.75" customHeight="1" x14ac:dyDescent="0.15">
      <c r="B30" s="54">
        <v>19</v>
      </c>
      <c r="C30" s="65"/>
      <c r="D30" s="56"/>
      <c r="E30" s="56"/>
      <c r="F30" s="49"/>
      <c r="G30" s="49"/>
      <c r="H30" s="49"/>
      <c r="I30" s="49"/>
      <c r="J30" s="49"/>
      <c r="K30" s="61"/>
      <c r="L30" s="53"/>
      <c r="M30" s="21"/>
      <c r="N30" s="21"/>
    </row>
    <row r="31" spans="2:14" ht="12.75" customHeight="1" x14ac:dyDescent="0.15">
      <c r="B31" s="54">
        <v>20</v>
      </c>
      <c r="C31" s="66"/>
      <c r="D31" s="56"/>
      <c r="E31" s="56"/>
      <c r="F31" s="49"/>
      <c r="G31" s="49"/>
      <c r="H31" s="49"/>
      <c r="I31" s="49"/>
      <c r="J31" s="49"/>
      <c r="K31" s="61"/>
      <c r="L31" s="53"/>
      <c r="M31" s="21"/>
      <c r="N31" s="21"/>
    </row>
    <row r="32" spans="2:14" ht="12.75" customHeight="1" x14ac:dyDescent="0.15">
      <c r="B32" s="54">
        <v>21</v>
      </c>
      <c r="C32" s="66"/>
      <c r="D32" s="56"/>
      <c r="E32" s="56"/>
      <c r="F32" s="49"/>
      <c r="G32" s="49"/>
      <c r="H32" s="49"/>
      <c r="I32" s="49"/>
      <c r="J32" s="49"/>
      <c r="K32" s="61"/>
      <c r="L32" s="53"/>
      <c r="M32" s="21"/>
      <c r="N32" s="21"/>
    </row>
    <row r="33" spans="2:14" ht="12.75" customHeight="1" x14ac:dyDescent="0.15">
      <c r="B33" s="54">
        <v>22</v>
      </c>
      <c r="C33" s="66"/>
      <c r="D33" s="56"/>
      <c r="E33" s="56"/>
      <c r="F33" s="49"/>
      <c r="G33" s="49"/>
      <c r="H33" s="49"/>
      <c r="I33" s="49"/>
      <c r="J33" s="49"/>
      <c r="K33" s="61"/>
      <c r="L33" s="53"/>
      <c r="M33" s="21"/>
      <c r="N33" s="21"/>
    </row>
    <row r="34" spans="2:14" ht="12.75" customHeight="1" x14ac:dyDescent="0.15">
      <c r="B34" s="54">
        <v>23</v>
      </c>
      <c r="C34" s="66"/>
      <c r="D34" s="56"/>
      <c r="E34" s="56"/>
      <c r="F34" s="49"/>
      <c r="G34" s="49"/>
      <c r="H34" s="49"/>
      <c r="I34" s="49"/>
      <c r="J34" s="49"/>
      <c r="K34" s="61"/>
      <c r="L34" s="53"/>
      <c r="M34" s="21"/>
      <c r="N34" s="21"/>
    </row>
    <row r="35" spans="2:14" ht="12.75" customHeight="1" x14ac:dyDescent="0.15">
      <c r="B35" s="54">
        <v>24</v>
      </c>
      <c r="C35" s="67"/>
      <c r="D35" s="56"/>
      <c r="E35" s="56"/>
      <c r="F35" s="49"/>
      <c r="G35" s="49"/>
      <c r="H35" s="49"/>
      <c r="I35" s="49"/>
      <c r="J35" s="49"/>
      <c r="K35" s="61"/>
      <c r="L35" s="53"/>
      <c r="M35" s="21"/>
      <c r="N35" s="21"/>
    </row>
    <row r="36" spans="2:14" ht="12.75" customHeight="1" x14ac:dyDescent="0.15">
      <c r="B36" s="54">
        <v>25</v>
      </c>
      <c r="C36" s="66"/>
      <c r="D36" s="56"/>
      <c r="E36" s="56"/>
      <c r="F36" s="49"/>
      <c r="G36" s="49"/>
      <c r="H36" s="49"/>
      <c r="I36" s="49"/>
      <c r="J36" s="49"/>
      <c r="K36" s="61"/>
      <c r="L36" s="53"/>
      <c r="M36" s="21"/>
      <c r="N36" s="21"/>
    </row>
    <row r="37" spans="2:14" ht="12.75" customHeight="1" x14ac:dyDescent="0.15">
      <c r="B37" s="54">
        <v>26</v>
      </c>
      <c r="C37" s="67"/>
      <c r="D37" s="56"/>
      <c r="E37" s="56"/>
      <c r="F37" s="49"/>
      <c r="G37" s="49"/>
      <c r="H37" s="49"/>
      <c r="I37" s="49"/>
      <c r="J37" s="49"/>
      <c r="K37" s="61"/>
      <c r="L37" s="53"/>
      <c r="M37" s="21"/>
      <c r="N37" s="21"/>
    </row>
    <row r="38" spans="2:14" ht="12.75" customHeight="1" x14ac:dyDescent="0.15">
      <c r="B38" s="54">
        <v>27</v>
      </c>
      <c r="C38" s="68"/>
      <c r="D38" s="56"/>
      <c r="E38" s="49"/>
      <c r="F38" s="49"/>
      <c r="G38" s="49"/>
      <c r="H38" s="49"/>
      <c r="I38" s="49"/>
      <c r="J38" s="49"/>
      <c r="K38" s="61"/>
      <c r="L38" s="53"/>
      <c r="M38" s="21"/>
      <c r="N38" s="21"/>
    </row>
    <row r="39" spans="2:14" ht="12.75" customHeight="1" x14ac:dyDescent="0.15">
      <c r="B39" s="54">
        <v>28</v>
      </c>
      <c r="C39" s="68"/>
      <c r="D39" s="56"/>
      <c r="E39" s="49"/>
      <c r="F39" s="49"/>
      <c r="G39" s="49"/>
      <c r="H39" s="49"/>
      <c r="I39" s="49"/>
      <c r="J39" s="49"/>
      <c r="K39" s="61"/>
      <c r="L39" s="53"/>
      <c r="M39" s="21"/>
      <c r="N39" s="21"/>
    </row>
    <row r="40" spans="2:14" ht="12.75" customHeight="1" thickBot="1" x14ac:dyDescent="0.2">
      <c r="B40" s="69">
        <v>29</v>
      </c>
      <c r="C40" s="70"/>
      <c r="D40" s="71"/>
      <c r="E40" s="72"/>
      <c r="F40" s="72"/>
      <c r="G40" s="72"/>
      <c r="H40" s="72"/>
      <c r="I40" s="72"/>
      <c r="J40" s="72"/>
      <c r="K40" s="73"/>
      <c r="L40" s="74"/>
      <c r="M40" s="21"/>
      <c r="N40" s="21"/>
    </row>
    <row r="41" spans="2:14" x14ac:dyDescent="0.15">
      <c r="M41" s="21"/>
    </row>
    <row r="42" spans="2:14" x14ac:dyDescent="0.15">
      <c r="M42" s="21"/>
    </row>
    <row r="43" spans="2:14" x14ac:dyDescent="0.15">
      <c r="M43" s="21"/>
    </row>
    <row r="44" spans="2:14" x14ac:dyDescent="0.15">
      <c r="M44" s="21"/>
    </row>
    <row r="45" spans="2:14" x14ac:dyDescent="0.15">
      <c r="M45" s="21"/>
    </row>
    <row r="46" spans="2:14" x14ac:dyDescent="0.15">
      <c r="M46" s="21"/>
    </row>
    <row r="47" spans="2:14" x14ac:dyDescent="0.15">
      <c r="M47" s="21"/>
    </row>
    <row r="48" spans="2:14" x14ac:dyDescent="0.15">
      <c r="M48" s="21"/>
    </row>
    <row r="49" spans="13:13" x14ac:dyDescent="0.15">
      <c r="M49" s="21"/>
    </row>
    <row r="50" spans="13:13" x14ac:dyDescent="0.15">
      <c r="M50" s="21"/>
    </row>
    <row r="51" spans="13:13" x14ac:dyDescent="0.15">
      <c r="M51" s="21"/>
    </row>
    <row r="52" spans="13:13" x14ac:dyDescent="0.15">
      <c r="M52" s="21"/>
    </row>
    <row r="53" spans="13:13" x14ac:dyDescent="0.15">
      <c r="M53" s="21"/>
    </row>
    <row r="54" spans="13:13" x14ac:dyDescent="0.15">
      <c r="M54" s="21"/>
    </row>
    <row r="55" spans="13:13" x14ac:dyDescent="0.15">
      <c r="M55" s="21"/>
    </row>
    <row r="56" spans="13:13" x14ac:dyDescent="0.15">
      <c r="M56" s="21"/>
    </row>
    <row r="57" spans="13:13" x14ac:dyDescent="0.15">
      <c r="M57" s="21"/>
    </row>
    <row r="58" spans="13:13" x14ac:dyDescent="0.15">
      <c r="M58" s="21"/>
    </row>
    <row r="59" spans="13:13" x14ac:dyDescent="0.15">
      <c r="M59" s="21"/>
    </row>
    <row r="60" spans="13:13" x14ac:dyDescent="0.15">
      <c r="M60" s="21"/>
    </row>
    <row r="61" spans="13:13" x14ac:dyDescent="0.15">
      <c r="M61" s="21"/>
    </row>
    <row r="62" spans="13:13" x14ac:dyDescent="0.15">
      <c r="M62" s="21"/>
    </row>
    <row r="63" spans="13:13" x14ac:dyDescent="0.15">
      <c r="M63" s="21"/>
    </row>
    <row r="64" spans="13:13" x14ac:dyDescent="0.15">
      <c r="M64" s="21"/>
    </row>
    <row r="65" spans="13:13" x14ac:dyDescent="0.15">
      <c r="M65" s="21"/>
    </row>
    <row r="66" spans="13:13" x14ac:dyDescent="0.15">
      <c r="M66" s="21"/>
    </row>
    <row r="67" spans="13:13" x14ac:dyDescent="0.15">
      <c r="M67" s="21"/>
    </row>
    <row r="68" spans="13:13" x14ac:dyDescent="0.15">
      <c r="M68" s="21"/>
    </row>
    <row r="69" spans="13:13" x14ac:dyDescent="0.15">
      <c r="M69" s="21"/>
    </row>
  </sheetData>
  <mergeCells count="16">
    <mergeCell ref="H8:H11"/>
    <mergeCell ref="D7:L7"/>
    <mergeCell ref="B2:L2"/>
    <mergeCell ref="D3:L3"/>
    <mergeCell ref="D4:L4"/>
    <mergeCell ref="D5:L5"/>
    <mergeCell ref="D6:L6"/>
    <mergeCell ref="B8:B11"/>
    <mergeCell ref="L8:L11"/>
    <mergeCell ref="J8:J11"/>
    <mergeCell ref="E8:E11"/>
    <mergeCell ref="I8:I11"/>
    <mergeCell ref="D8:D11"/>
    <mergeCell ref="F8:F11"/>
    <mergeCell ref="G8:G11"/>
    <mergeCell ref="K8:K11"/>
  </mergeCells>
  <phoneticPr fontId="0" type="noConversion"/>
  <printOptions horizontalCentered="1" verticalCentered="1"/>
  <pageMargins left="0.75" right="0.75" top="1" bottom="1" header="0.5" footer="0.5"/>
  <pageSetup scale="59" orientation="landscape" verticalDpi="300" r:id="rId1"/>
  <headerFooter alignWithMargins="0">
    <oddHeader>&amp;L&amp;G</oddHeader>
    <oddFooter>&amp;L&amp;A&amp;CLCI LAST PLANNER FORM&amp;R&amp;D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1"/>
  <sheetViews>
    <sheetView view="pageLayout" zoomScale="70" zoomScaleNormal="150" zoomScalePageLayoutView="70" workbookViewId="0">
      <selection sqref="A1:XFD1048576"/>
    </sheetView>
  </sheetViews>
  <sheetFormatPr baseColWidth="10" defaultColWidth="8.83203125" defaultRowHeight="13" x14ac:dyDescent="0.15"/>
  <cols>
    <col min="1" max="1" width="15.5" style="22" customWidth="1"/>
    <col min="2" max="3" width="31.1640625" style="22" customWidth="1"/>
    <col min="4" max="4" width="29.5" style="22" customWidth="1"/>
    <col min="5" max="16384" width="8.83203125" style="22"/>
  </cols>
  <sheetData>
    <row r="1" spans="1:7" ht="27.5" customHeight="1" x14ac:dyDescent="0.15"/>
    <row r="2" spans="1:7" s="23" customFormat="1" ht="18" x14ac:dyDescent="0.2">
      <c r="A2" s="946" t="s">
        <v>84</v>
      </c>
      <c r="B2" s="946"/>
      <c r="C2" s="946"/>
    </row>
    <row r="3" spans="1:7" x14ac:dyDescent="0.15">
      <c r="D3" s="24"/>
      <c r="E3" s="24"/>
      <c r="F3" s="24"/>
      <c r="G3" s="24"/>
    </row>
    <row r="4" spans="1:7" ht="14" thickBot="1" x14ac:dyDescent="0.2">
      <c r="A4" s="947"/>
      <c r="B4" s="947"/>
      <c r="C4" s="947"/>
    </row>
    <row r="5" spans="1:7" ht="14" thickBot="1" x14ac:dyDescent="0.2">
      <c r="A5" s="25" t="s">
        <v>61</v>
      </c>
      <c r="B5" s="26" t="s">
        <v>85</v>
      </c>
      <c r="C5" s="27" t="s">
        <v>86</v>
      </c>
    </row>
    <row r="6" spans="1:7" ht="25" customHeight="1" x14ac:dyDescent="0.15">
      <c r="A6" s="28"/>
      <c r="B6" s="29"/>
      <c r="C6" s="30"/>
    </row>
    <row r="7" spans="1:7" ht="25" customHeight="1" x14ac:dyDescent="0.15">
      <c r="A7" s="28"/>
      <c r="B7" s="31"/>
      <c r="C7" s="32"/>
    </row>
    <row r="8" spans="1:7" s="33" customFormat="1" ht="25" customHeight="1" x14ac:dyDescent="0.15">
      <c r="A8" s="28"/>
      <c r="B8" s="31"/>
      <c r="C8" s="32"/>
    </row>
    <row r="9" spans="1:7" ht="25" customHeight="1" x14ac:dyDescent="0.15">
      <c r="A9" s="28"/>
      <c r="B9" s="31"/>
      <c r="C9" s="32"/>
    </row>
    <row r="10" spans="1:7" ht="25" customHeight="1" x14ac:dyDescent="0.15">
      <c r="A10" s="28"/>
      <c r="B10" s="31"/>
      <c r="C10" s="32"/>
    </row>
    <row r="11" spans="1:7" s="33" customFormat="1" ht="25" customHeight="1" x14ac:dyDescent="0.15">
      <c r="A11" s="28"/>
      <c r="B11" s="31"/>
      <c r="C11" s="32"/>
    </row>
    <row r="12" spans="1:7" ht="25" customHeight="1" x14ac:dyDescent="0.15">
      <c r="A12" s="28"/>
      <c r="B12" s="31"/>
      <c r="C12" s="32"/>
    </row>
    <row r="13" spans="1:7" s="33" customFormat="1" ht="25" customHeight="1" x14ac:dyDescent="0.15">
      <c r="A13" s="28"/>
      <c r="B13" s="31"/>
      <c r="C13" s="32"/>
    </row>
    <row r="14" spans="1:7" s="33" customFormat="1" ht="25" customHeight="1" x14ac:dyDescent="0.15">
      <c r="A14" s="28"/>
      <c r="B14" s="31"/>
      <c r="C14" s="32"/>
    </row>
    <row r="15" spans="1:7" s="33" customFormat="1" ht="25" customHeight="1" x14ac:dyDescent="0.15">
      <c r="A15" s="28"/>
      <c r="B15" s="31"/>
      <c r="C15" s="32"/>
    </row>
    <row r="16" spans="1:7" ht="25" customHeight="1" x14ac:dyDescent="0.15">
      <c r="A16" s="28"/>
      <c r="B16" s="31"/>
      <c r="C16" s="32"/>
    </row>
    <row r="17" spans="1:3" s="33" customFormat="1" ht="25" customHeight="1" x14ac:dyDescent="0.15">
      <c r="A17" s="28"/>
      <c r="B17" s="31"/>
      <c r="C17" s="32"/>
    </row>
    <row r="18" spans="1:3" s="33" customFormat="1" ht="25" customHeight="1" x14ac:dyDescent="0.15">
      <c r="A18" s="28"/>
      <c r="B18" s="31"/>
      <c r="C18" s="32"/>
    </row>
    <row r="19" spans="1:3" ht="25" customHeight="1" x14ac:dyDescent="0.15">
      <c r="A19" s="28"/>
      <c r="B19" s="31"/>
      <c r="C19" s="32"/>
    </row>
    <row r="20" spans="1:3" ht="25" customHeight="1" x14ac:dyDescent="0.15">
      <c r="A20" s="28"/>
      <c r="B20" s="31"/>
      <c r="C20" s="32"/>
    </row>
    <row r="21" spans="1:3" ht="25" customHeight="1" x14ac:dyDescent="0.15">
      <c r="A21" s="28"/>
      <c r="B21" s="31"/>
      <c r="C21" s="32"/>
    </row>
  </sheetData>
  <mergeCells count="2">
    <mergeCell ref="A2:C2"/>
    <mergeCell ref="A4:C4"/>
  </mergeCells>
  <printOptions horizontalCentered="1"/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F26"/>
  <sheetViews>
    <sheetView zoomScale="55" zoomScaleNormal="55" workbookViewId="0">
      <selection activeCell="U43" sqref="U43"/>
    </sheetView>
  </sheetViews>
  <sheetFormatPr baseColWidth="10" defaultColWidth="8.83203125" defaultRowHeight="13" x14ac:dyDescent="0.15"/>
  <cols>
    <col min="1" max="1" width="18" style="21" customWidth="1"/>
    <col min="2" max="2" width="103.83203125" style="21" customWidth="1"/>
    <col min="3" max="3" width="28.83203125" style="21" customWidth="1"/>
    <col min="4" max="4" width="17" style="21" customWidth="1"/>
    <col min="5" max="5" width="24.5" style="21" customWidth="1"/>
    <col min="6" max="6" width="23.83203125" style="21" customWidth="1"/>
    <col min="7" max="16384" width="8.83203125" style="21"/>
  </cols>
  <sheetData>
    <row r="1" spans="1:6" s="1" customFormat="1" ht="46" thickBot="1" x14ac:dyDescent="0.5">
      <c r="A1" s="948" t="s">
        <v>64</v>
      </c>
      <c r="B1" s="948"/>
      <c r="C1" s="948"/>
      <c r="D1" s="948"/>
      <c r="E1" s="948"/>
      <c r="F1" s="948"/>
    </row>
    <row r="2" spans="1:6" s="6" customFormat="1" ht="23" x14ac:dyDescent="0.25">
      <c r="A2" s="2" t="s">
        <v>65</v>
      </c>
      <c r="B2" s="3"/>
      <c r="C2" s="4"/>
      <c r="D2" s="4"/>
      <c r="E2" s="4"/>
      <c r="F2" s="5"/>
    </row>
    <row r="3" spans="1:6" s="6" customFormat="1" ht="19" thickBot="1" x14ac:dyDescent="0.25">
      <c r="A3" s="7"/>
      <c r="B3" s="8"/>
      <c r="C3" s="8"/>
      <c r="D3" s="8"/>
      <c r="E3" s="8"/>
      <c r="F3" s="9"/>
    </row>
    <row r="4" spans="1:6" s="11" customFormat="1" ht="57" customHeight="1" thickBot="1" x14ac:dyDescent="0.25">
      <c r="A4" s="10" t="s">
        <v>61</v>
      </c>
      <c r="B4" s="10" t="s">
        <v>62</v>
      </c>
      <c r="C4" s="10" t="s">
        <v>69</v>
      </c>
      <c r="D4" s="10" t="s">
        <v>70</v>
      </c>
      <c r="E4" s="10" t="s">
        <v>71</v>
      </c>
      <c r="F4" s="10" t="s">
        <v>63</v>
      </c>
    </row>
    <row r="5" spans="1:6" s="1" customFormat="1" ht="39" customHeight="1" thickTop="1" x14ac:dyDescent="0.3">
      <c r="A5" s="12"/>
      <c r="B5" s="13"/>
      <c r="C5" s="13"/>
      <c r="D5" s="13"/>
      <c r="E5" s="13"/>
      <c r="F5" s="14"/>
    </row>
    <row r="6" spans="1:6" s="1" customFormat="1" ht="39" customHeight="1" x14ac:dyDescent="0.3">
      <c r="A6" s="15"/>
      <c r="B6" s="16"/>
      <c r="C6" s="16"/>
      <c r="D6" s="16"/>
      <c r="E6" s="16"/>
      <c r="F6" s="17"/>
    </row>
    <row r="7" spans="1:6" s="1" customFormat="1" ht="39" customHeight="1" x14ac:dyDescent="0.3">
      <c r="A7" s="15"/>
      <c r="B7" s="16"/>
      <c r="C7" s="16"/>
      <c r="D7" s="16"/>
      <c r="E7" s="16"/>
      <c r="F7" s="17"/>
    </row>
    <row r="8" spans="1:6" s="1" customFormat="1" ht="39" customHeight="1" x14ac:dyDescent="0.3">
      <c r="A8" s="15"/>
      <c r="B8" s="16"/>
      <c r="C8" s="16"/>
      <c r="D8" s="16"/>
      <c r="E8" s="16"/>
      <c r="F8" s="17"/>
    </row>
    <row r="9" spans="1:6" s="1" customFormat="1" ht="39" customHeight="1" x14ac:dyDescent="0.3">
      <c r="A9" s="15"/>
      <c r="B9" s="16"/>
      <c r="C9" s="16"/>
      <c r="D9" s="16"/>
      <c r="E9" s="16"/>
      <c r="F9" s="17"/>
    </row>
    <row r="10" spans="1:6" s="1" customFormat="1" ht="39" customHeight="1" x14ac:dyDescent="0.3">
      <c r="A10" s="15"/>
      <c r="B10" s="16"/>
      <c r="C10" s="16"/>
      <c r="D10" s="16"/>
      <c r="E10" s="16"/>
      <c r="F10" s="17"/>
    </row>
    <row r="11" spans="1:6" s="1" customFormat="1" ht="39" customHeight="1" x14ac:dyDescent="0.3">
      <c r="A11" s="15"/>
      <c r="B11" s="16"/>
      <c r="C11" s="16"/>
      <c r="D11" s="16"/>
      <c r="E11" s="16"/>
      <c r="F11" s="17"/>
    </row>
    <row r="12" spans="1:6" s="1" customFormat="1" ht="39" customHeight="1" x14ac:dyDescent="0.3">
      <c r="A12" s="15"/>
      <c r="B12" s="16"/>
      <c r="C12" s="16"/>
      <c r="D12" s="16"/>
      <c r="E12" s="16"/>
      <c r="F12" s="17"/>
    </row>
    <row r="13" spans="1:6" s="1" customFormat="1" ht="39" customHeight="1" x14ac:dyDescent="0.3">
      <c r="A13" s="15"/>
      <c r="B13" s="16"/>
      <c r="C13" s="16"/>
      <c r="D13" s="16"/>
      <c r="E13" s="16"/>
      <c r="F13" s="17"/>
    </row>
    <row r="14" spans="1:6" s="1" customFormat="1" ht="39" customHeight="1" x14ac:dyDescent="0.3">
      <c r="A14" s="15"/>
      <c r="B14" s="16"/>
      <c r="C14" s="16"/>
      <c r="D14" s="16"/>
      <c r="E14" s="16"/>
      <c r="F14" s="17"/>
    </row>
    <row r="15" spans="1:6" s="1" customFormat="1" ht="39" customHeight="1" x14ac:dyDescent="0.3">
      <c r="A15" s="15"/>
      <c r="B15" s="16"/>
      <c r="C15" s="16"/>
      <c r="D15" s="16"/>
      <c r="E15" s="16"/>
      <c r="F15" s="17"/>
    </row>
    <row r="16" spans="1:6" s="1" customFormat="1" ht="39" customHeight="1" x14ac:dyDescent="0.3">
      <c r="A16" s="15"/>
      <c r="B16" s="16"/>
      <c r="C16" s="16"/>
      <c r="D16" s="16"/>
      <c r="E16" s="16"/>
      <c r="F16" s="17"/>
    </row>
    <row r="17" spans="1:6" s="1" customFormat="1" ht="39" customHeight="1" x14ac:dyDescent="0.3">
      <c r="A17" s="15"/>
      <c r="B17" s="16"/>
      <c r="C17" s="16"/>
      <c r="D17" s="16"/>
      <c r="E17" s="16"/>
      <c r="F17" s="17"/>
    </row>
    <row r="18" spans="1:6" s="1" customFormat="1" ht="39" customHeight="1" x14ac:dyDescent="0.3">
      <c r="A18" s="15"/>
      <c r="B18" s="16"/>
      <c r="C18" s="16"/>
      <c r="D18" s="16"/>
      <c r="E18" s="16"/>
      <c r="F18" s="17"/>
    </row>
    <row r="19" spans="1:6" s="1" customFormat="1" ht="39" customHeight="1" x14ac:dyDescent="0.3">
      <c r="A19" s="15"/>
      <c r="B19" s="16"/>
      <c r="C19" s="16"/>
      <c r="D19" s="16"/>
      <c r="E19" s="16"/>
      <c r="F19" s="17"/>
    </row>
    <row r="20" spans="1:6" s="1" customFormat="1" ht="39" customHeight="1" x14ac:dyDescent="0.3">
      <c r="A20" s="15"/>
      <c r="B20" s="16"/>
      <c r="C20" s="16"/>
      <c r="D20" s="16"/>
      <c r="E20" s="16"/>
      <c r="F20" s="17"/>
    </row>
    <row r="21" spans="1:6" s="1" customFormat="1" ht="39" customHeight="1" x14ac:dyDescent="0.3">
      <c r="A21" s="15"/>
      <c r="B21" s="16"/>
      <c r="C21" s="16"/>
      <c r="D21" s="16"/>
      <c r="E21" s="16"/>
      <c r="F21" s="17"/>
    </row>
    <row r="22" spans="1:6" s="1" customFormat="1" ht="39" customHeight="1" x14ac:dyDescent="0.3">
      <c r="A22" s="15"/>
      <c r="B22" s="16"/>
      <c r="C22" s="16"/>
      <c r="D22" s="16"/>
      <c r="E22" s="16"/>
      <c r="F22" s="17"/>
    </row>
    <row r="23" spans="1:6" s="1" customFormat="1" ht="39" customHeight="1" thickBot="1" x14ac:dyDescent="0.35">
      <c r="A23" s="18"/>
      <c r="B23" s="19"/>
      <c r="C23" s="19"/>
      <c r="D23" s="19"/>
      <c r="E23" s="19"/>
      <c r="F23" s="20"/>
    </row>
    <row r="24" spans="1:6" s="1" customFormat="1" ht="30" x14ac:dyDescent="0.3"/>
    <row r="25" spans="1:6" s="1" customFormat="1" ht="30" x14ac:dyDescent="0.3"/>
    <row r="26" spans="1:6" s="1" customFormat="1" ht="30" x14ac:dyDescent="0.3"/>
  </sheetData>
  <mergeCells count="1">
    <mergeCell ref="A1:F1"/>
  </mergeCells>
  <printOptions horizontalCentered="1" verticalCentered="1"/>
  <pageMargins left="0.45" right="0.45" top="0.5" bottom="0.5" header="0.3" footer="0.3"/>
  <pageSetup scale="61" fitToHeight="0" orientation="landscape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7D851-D848-1E44-A20D-0919900A5440}">
  <dimension ref="B3:V96"/>
  <sheetViews>
    <sheetView tabSelected="1" zoomScale="90" zoomScaleNormal="90" workbookViewId="0">
      <selection activeCell="Q13" sqref="Q13"/>
    </sheetView>
  </sheetViews>
  <sheetFormatPr baseColWidth="10" defaultColWidth="11.5" defaultRowHeight="23" customHeight="1" x14ac:dyDescent="0.2"/>
  <cols>
    <col min="1" max="16384" width="11.5" style="950"/>
  </cols>
  <sheetData>
    <row r="3" spans="2:22" ht="23" customHeight="1" x14ac:dyDescent="0.25">
      <c r="B3" s="954" t="s">
        <v>337</v>
      </c>
      <c r="T3" s="954" t="s">
        <v>470</v>
      </c>
    </row>
    <row r="4" spans="2:22" ht="23" customHeight="1" x14ac:dyDescent="0.2">
      <c r="H4" s="952"/>
      <c r="U4" s="952"/>
      <c r="V4" s="952"/>
    </row>
    <row r="5" spans="2:22" ht="23" customHeight="1" x14ac:dyDescent="0.2">
      <c r="B5" s="952" t="s">
        <v>426</v>
      </c>
      <c r="C5" s="950" t="s">
        <v>338</v>
      </c>
      <c r="H5" s="952"/>
      <c r="T5" s="953" t="s">
        <v>429</v>
      </c>
      <c r="U5" s="952"/>
      <c r="V5" s="952"/>
    </row>
    <row r="6" spans="2:22" ht="23" customHeight="1" x14ac:dyDescent="0.2">
      <c r="C6" s="952" t="s">
        <v>426</v>
      </c>
      <c r="D6" s="950" t="s">
        <v>339</v>
      </c>
      <c r="H6" s="952"/>
      <c r="N6" s="949"/>
      <c r="U6" s="952"/>
      <c r="V6" s="952"/>
    </row>
    <row r="7" spans="2:22" ht="23" customHeight="1" x14ac:dyDescent="0.2">
      <c r="C7" s="952" t="s">
        <v>426</v>
      </c>
      <c r="D7" s="950" t="s">
        <v>340</v>
      </c>
      <c r="H7" s="952"/>
      <c r="T7" s="950" t="s">
        <v>430</v>
      </c>
      <c r="U7" s="952"/>
      <c r="V7" s="952"/>
    </row>
    <row r="8" spans="2:22" ht="23" customHeight="1" x14ac:dyDescent="0.2">
      <c r="C8" s="952" t="s">
        <v>426</v>
      </c>
      <c r="D8" s="950" t="s">
        <v>341</v>
      </c>
      <c r="H8" s="952"/>
      <c r="U8" s="950" t="s">
        <v>431</v>
      </c>
      <c r="V8" s="952"/>
    </row>
    <row r="9" spans="2:22" ht="23" customHeight="1" x14ac:dyDescent="0.2">
      <c r="B9" s="952" t="s">
        <v>426</v>
      </c>
      <c r="C9" s="950" t="s">
        <v>342</v>
      </c>
      <c r="H9" s="952"/>
      <c r="U9" s="950" t="s">
        <v>432</v>
      </c>
      <c r="V9" s="952"/>
    </row>
    <row r="10" spans="2:22" ht="23" customHeight="1" x14ac:dyDescent="0.2">
      <c r="C10" s="952" t="s">
        <v>426</v>
      </c>
      <c r="D10" s="950" t="s">
        <v>343</v>
      </c>
      <c r="H10" s="952"/>
      <c r="U10" s="950" t="s">
        <v>433</v>
      </c>
      <c r="V10" s="952"/>
    </row>
    <row r="11" spans="2:22" ht="23" customHeight="1" x14ac:dyDescent="0.2">
      <c r="C11" s="952" t="s">
        <v>426</v>
      </c>
      <c r="D11" s="950" t="s">
        <v>344</v>
      </c>
      <c r="H11" s="952"/>
      <c r="U11" s="950" t="s">
        <v>434</v>
      </c>
      <c r="V11" s="952"/>
    </row>
    <row r="12" spans="2:22" ht="23" customHeight="1" x14ac:dyDescent="0.2">
      <c r="B12" s="952" t="s">
        <v>426</v>
      </c>
      <c r="C12" s="950" t="s">
        <v>345</v>
      </c>
      <c r="H12" s="952"/>
      <c r="U12" s="950" t="s">
        <v>435</v>
      </c>
      <c r="V12" s="952"/>
    </row>
    <row r="13" spans="2:22" ht="23" customHeight="1" x14ac:dyDescent="0.2">
      <c r="C13" s="952" t="s">
        <v>426</v>
      </c>
      <c r="D13" s="950" t="s">
        <v>346</v>
      </c>
      <c r="H13" s="952"/>
      <c r="U13" s="950" t="s">
        <v>436</v>
      </c>
      <c r="V13" s="952"/>
    </row>
    <row r="14" spans="2:22" ht="23" customHeight="1" x14ac:dyDescent="0.2">
      <c r="C14" s="952" t="s">
        <v>426</v>
      </c>
      <c r="D14" s="950" t="s">
        <v>347</v>
      </c>
      <c r="H14" s="952"/>
      <c r="T14" s="950" t="s">
        <v>437</v>
      </c>
      <c r="U14" s="952"/>
      <c r="V14" s="952"/>
    </row>
    <row r="15" spans="2:22" ht="23" customHeight="1" x14ac:dyDescent="0.2">
      <c r="C15" s="952" t="s">
        <v>426</v>
      </c>
      <c r="D15" s="950" t="s">
        <v>348</v>
      </c>
      <c r="H15" s="952"/>
      <c r="U15" s="950" t="s">
        <v>438</v>
      </c>
      <c r="V15" s="952"/>
    </row>
    <row r="16" spans="2:22" ht="23" customHeight="1" x14ac:dyDescent="0.2">
      <c r="C16" s="952" t="s">
        <v>426</v>
      </c>
      <c r="D16" s="950" t="s">
        <v>349</v>
      </c>
      <c r="H16" s="952"/>
      <c r="U16" s="950" t="s">
        <v>439</v>
      </c>
      <c r="V16" s="952"/>
    </row>
    <row r="17" spans="2:22" ht="23" customHeight="1" x14ac:dyDescent="0.2">
      <c r="C17" s="952" t="s">
        <v>426</v>
      </c>
      <c r="D17" s="950" t="s">
        <v>350</v>
      </c>
      <c r="H17" s="952"/>
      <c r="U17" s="950" t="s">
        <v>440</v>
      </c>
      <c r="V17" s="952"/>
    </row>
    <row r="18" spans="2:22" ht="23" customHeight="1" x14ac:dyDescent="0.2">
      <c r="B18" s="952" t="s">
        <v>426</v>
      </c>
      <c r="C18" s="950" t="s">
        <v>351</v>
      </c>
      <c r="H18" s="952"/>
      <c r="U18" s="950" t="s">
        <v>441</v>
      </c>
      <c r="V18" s="952"/>
    </row>
    <row r="19" spans="2:22" ht="23" customHeight="1" x14ac:dyDescent="0.2">
      <c r="C19" s="952" t="s">
        <v>426</v>
      </c>
      <c r="D19" s="950" t="s">
        <v>352</v>
      </c>
      <c r="H19" s="952"/>
      <c r="U19" s="950" t="s">
        <v>442</v>
      </c>
      <c r="V19" s="952"/>
    </row>
    <row r="20" spans="2:22" ht="23" customHeight="1" x14ac:dyDescent="0.2">
      <c r="B20" s="952" t="s">
        <v>426</v>
      </c>
      <c r="C20" s="950" t="s">
        <v>353</v>
      </c>
      <c r="H20" s="952"/>
      <c r="U20" s="950" t="s">
        <v>443</v>
      </c>
      <c r="V20" s="952"/>
    </row>
    <row r="21" spans="2:22" ht="23" customHeight="1" x14ac:dyDescent="0.2">
      <c r="C21" s="952" t="s">
        <v>426</v>
      </c>
      <c r="D21" s="950" t="s">
        <v>427</v>
      </c>
      <c r="H21" s="952"/>
      <c r="U21" s="950" t="s">
        <v>444</v>
      </c>
      <c r="V21" s="952"/>
    </row>
    <row r="22" spans="2:22" ht="23" customHeight="1" x14ac:dyDescent="0.2">
      <c r="B22" s="952" t="s">
        <v>426</v>
      </c>
      <c r="C22" s="950" t="s">
        <v>354</v>
      </c>
      <c r="H22" s="952"/>
      <c r="U22" s="950" t="s">
        <v>445</v>
      </c>
      <c r="V22" s="952"/>
    </row>
    <row r="23" spans="2:22" ht="23" customHeight="1" x14ac:dyDescent="0.2">
      <c r="C23" s="952" t="s">
        <v>426</v>
      </c>
      <c r="D23" s="950" t="s">
        <v>355</v>
      </c>
      <c r="H23" s="952"/>
      <c r="U23" s="950" t="s">
        <v>446</v>
      </c>
      <c r="V23" s="952"/>
    </row>
    <row r="24" spans="2:22" ht="23" customHeight="1" x14ac:dyDescent="0.2">
      <c r="C24" s="952" t="s">
        <v>426</v>
      </c>
      <c r="D24" s="950" t="s">
        <v>356</v>
      </c>
      <c r="H24" s="952"/>
      <c r="U24" s="950" t="s">
        <v>447</v>
      </c>
      <c r="V24" s="952"/>
    </row>
    <row r="25" spans="2:22" ht="23" customHeight="1" x14ac:dyDescent="0.2">
      <c r="C25" s="952" t="s">
        <v>426</v>
      </c>
      <c r="D25" s="950" t="s">
        <v>357</v>
      </c>
      <c r="H25" s="952"/>
      <c r="U25" s="950" t="s">
        <v>448</v>
      </c>
      <c r="V25" s="952"/>
    </row>
    <row r="26" spans="2:22" ht="23" customHeight="1" x14ac:dyDescent="0.2">
      <c r="B26" s="952" t="s">
        <v>426</v>
      </c>
      <c r="C26" s="950" t="s">
        <v>358</v>
      </c>
      <c r="H26" s="952"/>
      <c r="U26" s="950" t="s">
        <v>449</v>
      </c>
      <c r="V26" s="952"/>
    </row>
    <row r="27" spans="2:22" ht="23" customHeight="1" x14ac:dyDescent="0.2">
      <c r="C27" s="952" t="s">
        <v>426</v>
      </c>
      <c r="D27" s="950" t="s">
        <v>359</v>
      </c>
      <c r="H27" s="952"/>
      <c r="U27" s="950" t="s">
        <v>450</v>
      </c>
      <c r="V27" s="952"/>
    </row>
    <row r="28" spans="2:22" ht="23" customHeight="1" x14ac:dyDescent="0.2">
      <c r="C28" s="952" t="s">
        <v>426</v>
      </c>
      <c r="D28" s="950" t="s">
        <v>360</v>
      </c>
      <c r="H28" s="952"/>
      <c r="U28" s="950" t="s">
        <v>451</v>
      </c>
      <c r="V28" s="952"/>
    </row>
    <row r="29" spans="2:22" ht="23" customHeight="1" x14ac:dyDescent="0.2">
      <c r="C29" s="952" t="s">
        <v>426</v>
      </c>
      <c r="D29" s="950" t="s">
        <v>361</v>
      </c>
      <c r="H29" s="952"/>
      <c r="U29" s="950" t="s">
        <v>452</v>
      </c>
      <c r="V29" s="952"/>
    </row>
    <row r="30" spans="2:22" ht="23" customHeight="1" x14ac:dyDescent="0.2">
      <c r="C30" s="952" t="s">
        <v>426</v>
      </c>
      <c r="D30" s="950" t="s">
        <v>362</v>
      </c>
      <c r="H30" s="952"/>
      <c r="T30" s="950" t="s">
        <v>453</v>
      </c>
      <c r="U30" s="952"/>
      <c r="V30" s="952"/>
    </row>
    <row r="31" spans="2:22" ht="23" customHeight="1" x14ac:dyDescent="0.2">
      <c r="C31" s="952" t="s">
        <v>426</v>
      </c>
      <c r="D31" s="950" t="s">
        <v>363</v>
      </c>
      <c r="H31" s="952"/>
      <c r="U31" s="950" t="s">
        <v>454</v>
      </c>
      <c r="V31" s="952"/>
    </row>
    <row r="32" spans="2:22" ht="23" customHeight="1" x14ac:dyDescent="0.2">
      <c r="B32" s="952" t="s">
        <v>426</v>
      </c>
      <c r="C32" s="950" t="s">
        <v>364</v>
      </c>
      <c r="H32" s="952"/>
      <c r="U32" s="950" t="s">
        <v>455</v>
      </c>
      <c r="V32" s="952"/>
    </row>
    <row r="33" spans="2:22" ht="23" customHeight="1" x14ac:dyDescent="0.2">
      <c r="C33" s="952" t="s">
        <v>426</v>
      </c>
      <c r="D33" s="950" t="s">
        <v>365</v>
      </c>
      <c r="H33" s="952"/>
      <c r="U33" s="950" t="s">
        <v>456</v>
      </c>
      <c r="V33" s="952"/>
    </row>
    <row r="34" spans="2:22" ht="23" customHeight="1" x14ac:dyDescent="0.2">
      <c r="B34" s="952" t="s">
        <v>426</v>
      </c>
      <c r="C34" s="950" t="s">
        <v>366</v>
      </c>
      <c r="H34" s="952"/>
      <c r="U34" s="950" t="s">
        <v>457</v>
      </c>
      <c r="V34" s="952"/>
    </row>
    <row r="35" spans="2:22" ht="23" customHeight="1" x14ac:dyDescent="0.2">
      <c r="C35" s="952" t="s">
        <v>426</v>
      </c>
      <c r="D35" s="950" t="s">
        <v>367</v>
      </c>
      <c r="H35" s="952"/>
      <c r="T35" s="950" t="s">
        <v>458</v>
      </c>
      <c r="U35" s="952"/>
      <c r="V35" s="952"/>
    </row>
    <row r="36" spans="2:22" ht="23" customHeight="1" x14ac:dyDescent="0.2">
      <c r="B36" s="952" t="s">
        <v>426</v>
      </c>
      <c r="C36" s="950" t="s">
        <v>368</v>
      </c>
      <c r="H36" s="952"/>
      <c r="U36" s="950" t="s">
        <v>459</v>
      </c>
      <c r="V36" s="952"/>
    </row>
    <row r="37" spans="2:22" ht="23" customHeight="1" x14ac:dyDescent="0.2">
      <c r="C37" s="952" t="s">
        <v>426</v>
      </c>
      <c r="D37" s="950" t="s">
        <v>369</v>
      </c>
      <c r="H37" s="952"/>
      <c r="U37" s="950" t="s">
        <v>460</v>
      </c>
      <c r="V37" s="952"/>
    </row>
    <row r="38" spans="2:22" ht="23" customHeight="1" x14ac:dyDescent="0.2">
      <c r="B38" s="952" t="s">
        <v>426</v>
      </c>
      <c r="C38" s="950" t="s">
        <v>370</v>
      </c>
      <c r="H38" s="952"/>
      <c r="U38" s="950" t="s">
        <v>461</v>
      </c>
      <c r="V38" s="952"/>
    </row>
    <row r="39" spans="2:22" ht="23" customHeight="1" x14ac:dyDescent="0.2">
      <c r="C39" s="952" t="s">
        <v>426</v>
      </c>
      <c r="D39" s="950" t="s">
        <v>371</v>
      </c>
      <c r="H39" s="952"/>
      <c r="U39" s="950" t="s">
        <v>462</v>
      </c>
      <c r="V39" s="952"/>
    </row>
    <row r="40" spans="2:22" ht="23" customHeight="1" x14ac:dyDescent="0.2">
      <c r="C40" s="952" t="s">
        <v>426</v>
      </c>
      <c r="D40" s="950" t="s">
        <v>372</v>
      </c>
      <c r="H40" s="952"/>
      <c r="U40" s="950" t="s">
        <v>463</v>
      </c>
      <c r="V40" s="952"/>
    </row>
    <row r="41" spans="2:22" ht="23" customHeight="1" x14ac:dyDescent="0.2">
      <c r="C41" s="952" t="s">
        <v>426</v>
      </c>
      <c r="D41" s="950" t="s">
        <v>373</v>
      </c>
      <c r="H41" s="952"/>
      <c r="T41" s="950" t="s">
        <v>464</v>
      </c>
      <c r="U41" s="952"/>
      <c r="V41" s="952"/>
    </row>
    <row r="42" spans="2:22" ht="23" customHeight="1" x14ac:dyDescent="0.2">
      <c r="C42" s="952" t="s">
        <v>426</v>
      </c>
      <c r="D42" s="950" t="s">
        <v>428</v>
      </c>
      <c r="H42" s="952"/>
      <c r="U42" s="950" t="s">
        <v>465</v>
      </c>
      <c r="V42" s="952"/>
    </row>
    <row r="43" spans="2:22" ht="23" customHeight="1" x14ac:dyDescent="0.2">
      <c r="B43" s="952" t="s">
        <v>426</v>
      </c>
      <c r="C43" s="950" t="s">
        <v>374</v>
      </c>
      <c r="H43" s="952"/>
      <c r="U43" s="950" t="s">
        <v>466</v>
      </c>
      <c r="V43" s="952"/>
    </row>
    <row r="44" spans="2:22" ht="23" customHeight="1" x14ac:dyDescent="0.2">
      <c r="C44" s="952" t="s">
        <v>426</v>
      </c>
      <c r="D44" s="950" t="s">
        <v>375</v>
      </c>
      <c r="H44" s="952"/>
      <c r="U44" s="950" t="s">
        <v>467</v>
      </c>
      <c r="V44" s="952"/>
    </row>
    <row r="45" spans="2:22" ht="23" customHeight="1" x14ac:dyDescent="0.2">
      <c r="C45" s="952" t="s">
        <v>426</v>
      </c>
      <c r="D45" s="950" t="s">
        <v>376</v>
      </c>
      <c r="H45" s="952"/>
      <c r="U45" s="950" t="s">
        <v>468</v>
      </c>
      <c r="V45" s="952"/>
    </row>
    <row r="46" spans="2:22" ht="23" customHeight="1" x14ac:dyDescent="0.2">
      <c r="C46" s="952" t="s">
        <v>426</v>
      </c>
      <c r="D46" s="950" t="s">
        <v>377</v>
      </c>
      <c r="H46" s="952"/>
      <c r="U46" s="950" t="s">
        <v>469</v>
      </c>
      <c r="V46" s="952"/>
    </row>
    <row r="47" spans="2:22" ht="23" customHeight="1" x14ac:dyDescent="0.2">
      <c r="B47" s="952" t="s">
        <v>426</v>
      </c>
      <c r="C47" s="950" t="s">
        <v>378</v>
      </c>
      <c r="H47" s="952"/>
      <c r="V47" s="952"/>
    </row>
    <row r="48" spans="2:22" ht="23" customHeight="1" x14ac:dyDescent="0.2">
      <c r="C48" s="952" t="s">
        <v>426</v>
      </c>
      <c r="D48" s="950" t="s">
        <v>379</v>
      </c>
      <c r="H48" s="952"/>
      <c r="V48" s="952"/>
    </row>
    <row r="49" spans="2:22" ht="23" customHeight="1" x14ac:dyDescent="0.2">
      <c r="C49" s="952" t="s">
        <v>426</v>
      </c>
      <c r="D49" s="950" t="s">
        <v>380</v>
      </c>
      <c r="H49" s="952"/>
      <c r="U49" s="952"/>
      <c r="V49" s="952"/>
    </row>
    <row r="50" spans="2:22" ht="23" customHeight="1" x14ac:dyDescent="0.2">
      <c r="C50" s="952" t="s">
        <v>426</v>
      </c>
      <c r="D50" s="950" t="s">
        <v>381</v>
      </c>
      <c r="H50" s="952"/>
      <c r="U50" s="952"/>
      <c r="V50" s="952"/>
    </row>
    <row r="51" spans="2:22" ht="23" customHeight="1" x14ac:dyDescent="0.2">
      <c r="B51" s="952" t="s">
        <v>426</v>
      </c>
      <c r="C51" s="950" t="s">
        <v>382</v>
      </c>
      <c r="H51" s="952"/>
      <c r="U51" s="952"/>
      <c r="V51" s="952"/>
    </row>
    <row r="52" spans="2:22" ht="23" customHeight="1" x14ac:dyDescent="0.2">
      <c r="C52" s="952" t="s">
        <v>426</v>
      </c>
      <c r="D52" s="950" t="s">
        <v>383</v>
      </c>
      <c r="H52" s="952"/>
      <c r="U52" s="952"/>
      <c r="V52" s="952"/>
    </row>
    <row r="53" spans="2:22" ht="23" customHeight="1" x14ac:dyDescent="0.2">
      <c r="B53" s="952" t="s">
        <v>426</v>
      </c>
      <c r="C53" s="950" t="s">
        <v>384</v>
      </c>
      <c r="H53" s="952"/>
      <c r="U53" s="952"/>
      <c r="V53" s="952"/>
    </row>
    <row r="54" spans="2:22" ht="23" customHeight="1" x14ac:dyDescent="0.2">
      <c r="C54" s="952" t="s">
        <v>426</v>
      </c>
      <c r="D54" s="950" t="s">
        <v>385</v>
      </c>
      <c r="H54" s="952"/>
      <c r="U54" s="952"/>
      <c r="V54" s="952"/>
    </row>
    <row r="55" spans="2:22" ht="23" customHeight="1" x14ac:dyDescent="0.2">
      <c r="B55" s="952" t="s">
        <v>426</v>
      </c>
      <c r="C55" s="950" t="s">
        <v>220</v>
      </c>
      <c r="H55" s="952"/>
      <c r="U55" s="952"/>
      <c r="V55" s="952"/>
    </row>
    <row r="56" spans="2:22" ht="23" customHeight="1" x14ac:dyDescent="0.2">
      <c r="C56" s="952" t="s">
        <v>426</v>
      </c>
      <c r="D56" s="950" t="s">
        <v>386</v>
      </c>
      <c r="H56" s="952"/>
      <c r="U56" s="952"/>
      <c r="V56" s="952"/>
    </row>
    <row r="57" spans="2:22" ht="23" customHeight="1" x14ac:dyDescent="0.2">
      <c r="B57" s="952" t="s">
        <v>426</v>
      </c>
      <c r="C57" s="950" t="s">
        <v>387</v>
      </c>
      <c r="H57" s="952"/>
      <c r="U57" s="952"/>
      <c r="V57" s="952"/>
    </row>
    <row r="58" spans="2:22" ht="23" customHeight="1" x14ac:dyDescent="0.2">
      <c r="C58" s="952" t="s">
        <v>426</v>
      </c>
      <c r="D58" s="950" t="s">
        <v>388</v>
      </c>
      <c r="H58" s="952"/>
      <c r="U58" s="952"/>
      <c r="V58" s="952"/>
    </row>
    <row r="59" spans="2:22" ht="23" customHeight="1" x14ac:dyDescent="0.2">
      <c r="C59" s="952" t="s">
        <v>426</v>
      </c>
      <c r="D59" s="950" t="s">
        <v>389</v>
      </c>
      <c r="H59" s="952"/>
      <c r="U59" s="952"/>
      <c r="V59" s="952"/>
    </row>
    <row r="60" spans="2:22" ht="23" customHeight="1" x14ac:dyDescent="0.2">
      <c r="B60" s="952" t="s">
        <v>426</v>
      </c>
      <c r="C60" s="950" t="s">
        <v>390</v>
      </c>
      <c r="H60" s="952"/>
      <c r="U60" s="952"/>
      <c r="V60" s="952"/>
    </row>
    <row r="61" spans="2:22" ht="23" customHeight="1" x14ac:dyDescent="0.2">
      <c r="C61" s="952" t="s">
        <v>426</v>
      </c>
      <c r="D61" s="950" t="s">
        <v>391</v>
      </c>
      <c r="H61" s="952"/>
      <c r="U61" s="952"/>
      <c r="V61" s="952"/>
    </row>
    <row r="62" spans="2:22" ht="23" customHeight="1" x14ac:dyDescent="0.2">
      <c r="B62" s="952" t="s">
        <v>426</v>
      </c>
      <c r="C62" s="950" t="s">
        <v>392</v>
      </c>
      <c r="H62" s="952"/>
      <c r="U62" s="952"/>
      <c r="V62" s="952"/>
    </row>
    <row r="63" spans="2:22" ht="23" customHeight="1" x14ac:dyDescent="0.2">
      <c r="C63" s="952" t="s">
        <v>426</v>
      </c>
      <c r="D63" s="950" t="s">
        <v>393</v>
      </c>
      <c r="H63" s="952"/>
      <c r="U63" s="952"/>
      <c r="V63" s="952"/>
    </row>
    <row r="64" spans="2:22" ht="23" customHeight="1" x14ac:dyDescent="0.2">
      <c r="B64" s="952" t="s">
        <v>426</v>
      </c>
      <c r="C64" s="950" t="s">
        <v>394</v>
      </c>
      <c r="H64" s="952"/>
      <c r="U64" s="952"/>
      <c r="V64" s="952"/>
    </row>
    <row r="65" spans="2:22" ht="23" customHeight="1" x14ac:dyDescent="0.2">
      <c r="C65" s="952" t="s">
        <v>426</v>
      </c>
      <c r="D65" s="950" t="s">
        <v>395</v>
      </c>
      <c r="H65" s="952"/>
      <c r="U65" s="952"/>
      <c r="V65" s="952"/>
    </row>
    <row r="66" spans="2:22" ht="23" customHeight="1" x14ac:dyDescent="0.2">
      <c r="C66" s="952" t="s">
        <v>426</v>
      </c>
      <c r="D66" s="950" t="s">
        <v>396</v>
      </c>
      <c r="H66" s="952"/>
      <c r="U66" s="952"/>
      <c r="V66" s="952"/>
    </row>
    <row r="67" spans="2:22" ht="23" customHeight="1" x14ac:dyDescent="0.2">
      <c r="C67" s="952" t="s">
        <v>426</v>
      </c>
      <c r="D67" s="950" t="s">
        <v>397</v>
      </c>
      <c r="H67" s="952"/>
      <c r="U67" s="952"/>
      <c r="V67" s="952"/>
    </row>
    <row r="68" spans="2:22" ht="23" customHeight="1" x14ac:dyDescent="0.2">
      <c r="B68" s="952" t="s">
        <v>426</v>
      </c>
      <c r="C68" s="950" t="s">
        <v>398</v>
      </c>
      <c r="H68" s="952"/>
      <c r="U68" s="952"/>
      <c r="V68" s="952"/>
    </row>
    <row r="69" spans="2:22" ht="23" customHeight="1" x14ac:dyDescent="0.2">
      <c r="C69" s="952" t="s">
        <v>426</v>
      </c>
      <c r="D69" s="950" t="s">
        <v>399</v>
      </c>
      <c r="H69" s="952"/>
      <c r="U69" s="952"/>
      <c r="V69" s="952"/>
    </row>
    <row r="70" spans="2:22" ht="23" customHeight="1" x14ac:dyDescent="0.2">
      <c r="C70" s="952" t="s">
        <v>426</v>
      </c>
      <c r="D70" s="950" t="s">
        <v>400</v>
      </c>
      <c r="H70" s="952"/>
      <c r="U70" s="952"/>
      <c r="V70" s="952"/>
    </row>
    <row r="71" spans="2:22" ht="23" customHeight="1" x14ac:dyDescent="0.2">
      <c r="C71" s="952" t="s">
        <v>426</v>
      </c>
      <c r="D71" s="950" t="s">
        <v>401</v>
      </c>
      <c r="H71" s="952"/>
      <c r="U71" s="952"/>
      <c r="V71" s="952"/>
    </row>
    <row r="72" spans="2:22" ht="23" customHeight="1" x14ac:dyDescent="0.2">
      <c r="B72" s="952" t="s">
        <v>426</v>
      </c>
      <c r="C72" s="950" t="s">
        <v>402</v>
      </c>
      <c r="H72" s="952"/>
      <c r="U72" s="952"/>
      <c r="V72" s="952"/>
    </row>
    <row r="73" spans="2:22" ht="23" customHeight="1" x14ac:dyDescent="0.2">
      <c r="C73" s="952" t="s">
        <v>426</v>
      </c>
      <c r="D73" s="950" t="s">
        <v>403</v>
      </c>
      <c r="H73" s="952"/>
      <c r="U73" s="952"/>
      <c r="V73" s="952"/>
    </row>
    <row r="74" spans="2:22" ht="23" customHeight="1" x14ac:dyDescent="0.2">
      <c r="C74" s="952" t="s">
        <v>426</v>
      </c>
      <c r="D74" s="950" t="s">
        <v>404</v>
      </c>
      <c r="H74" s="952"/>
      <c r="U74" s="952"/>
      <c r="V74" s="952"/>
    </row>
    <row r="75" spans="2:22" ht="23" customHeight="1" x14ac:dyDescent="0.2">
      <c r="B75" s="952" t="s">
        <v>426</v>
      </c>
      <c r="C75" s="950" t="s">
        <v>405</v>
      </c>
      <c r="H75" s="952"/>
      <c r="U75" s="952"/>
      <c r="V75" s="952"/>
    </row>
    <row r="76" spans="2:22" ht="23" customHeight="1" x14ac:dyDescent="0.2">
      <c r="C76" s="952" t="s">
        <v>426</v>
      </c>
      <c r="D76" s="950" t="s">
        <v>406</v>
      </c>
      <c r="H76" s="952"/>
      <c r="U76" s="952"/>
      <c r="V76" s="952"/>
    </row>
    <row r="77" spans="2:22" ht="23" customHeight="1" x14ac:dyDescent="0.2">
      <c r="C77" s="952" t="s">
        <v>426</v>
      </c>
      <c r="D77" s="950" t="s">
        <v>407</v>
      </c>
      <c r="H77" s="952"/>
      <c r="U77" s="952"/>
      <c r="V77" s="952"/>
    </row>
    <row r="78" spans="2:22" ht="23" customHeight="1" x14ac:dyDescent="0.2">
      <c r="C78" s="952" t="s">
        <v>426</v>
      </c>
      <c r="D78" s="950" t="s">
        <v>408</v>
      </c>
      <c r="H78" s="952"/>
      <c r="U78" s="952"/>
      <c r="V78" s="952"/>
    </row>
    <row r="79" spans="2:22" ht="23" customHeight="1" x14ac:dyDescent="0.2">
      <c r="C79" s="952" t="s">
        <v>426</v>
      </c>
      <c r="D79" s="950" t="s">
        <v>409</v>
      </c>
      <c r="H79" s="952"/>
      <c r="U79" s="952"/>
      <c r="V79" s="952"/>
    </row>
    <row r="80" spans="2:22" ht="23" customHeight="1" x14ac:dyDescent="0.2">
      <c r="C80" s="952" t="s">
        <v>426</v>
      </c>
      <c r="D80" s="950" t="s">
        <v>410</v>
      </c>
      <c r="H80" s="952"/>
      <c r="U80" s="952"/>
      <c r="V80" s="952"/>
    </row>
    <row r="81" spans="2:22" ht="23" customHeight="1" x14ac:dyDescent="0.2">
      <c r="B81" s="952" t="s">
        <v>426</v>
      </c>
      <c r="C81" s="950" t="s">
        <v>411</v>
      </c>
      <c r="H81" s="952"/>
      <c r="U81" s="952"/>
      <c r="V81" s="952"/>
    </row>
    <row r="82" spans="2:22" ht="23" customHeight="1" x14ac:dyDescent="0.2">
      <c r="C82" s="952" t="s">
        <v>426</v>
      </c>
      <c r="D82" s="950" t="s">
        <v>412</v>
      </c>
      <c r="H82" s="952"/>
      <c r="U82" s="952"/>
      <c r="V82" s="952"/>
    </row>
    <row r="83" spans="2:22" ht="23" customHeight="1" x14ac:dyDescent="0.2">
      <c r="C83" s="952" t="s">
        <v>426</v>
      </c>
      <c r="D83" s="950" t="s">
        <v>413</v>
      </c>
      <c r="H83" s="952"/>
      <c r="U83" s="952"/>
      <c r="V83" s="952"/>
    </row>
    <row r="84" spans="2:22" ht="23" customHeight="1" x14ac:dyDescent="0.2">
      <c r="B84" s="952" t="s">
        <v>426</v>
      </c>
      <c r="C84" s="950" t="s">
        <v>414</v>
      </c>
      <c r="H84" s="952"/>
      <c r="U84" s="952"/>
      <c r="V84" s="952"/>
    </row>
    <row r="85" spans="2:22" ht="23" customHeight="1" x14ac:dyDescent="0.2">
      <c r="C85" s="952" t="s">
        <v>426</v>
      </c>
      <c r="D85" s="950" t="s">
        <v>415</v>
      </c>
      <c r="H85" s="952"/>
      <c r="U85" s="952"/>
      <c r="V85" s="952"/>
    </row>
    <row r="86" spans="2:22" ht="23" customHeight="1" x14ac:dyDescent="0.2">
      <c r="C86" s="952" t="s">
        <v>426</v>
      </c>
      <c r="D86" s="950" t="s">
        <v>416</v>
      </c>
      <c r="H86" s="952"/>
      <c r="U86" s="952"/>
      <c r="V86" s="952"/>
    </row>
    <row r="87" spans="2:22" ht="23" customHeight="1" x14ac:dyDescent="0.2">
      <c r="B87" s="952" t="s">
        <v>426</v>
      </c>
      <c r="C87" s="950" t="s">
        <v>417</v>
      </c>
      <c r="H87" s="952"/>
      <c r="U87" s="952"/>
      <c r="V87" s="952"/>
    </row>
    <row r="88" spans="2:22" ht="23" customHeight="1" x14ac:dyDescent="0.2">
      <c r="C88" s="952" t="s">
        <v>426</v>
      </c>
      <c r="D88" s="950" t="s">
        <v>418</v>
      </c>
      <c r="H88" s="952"/>
      <c r="U88" s="952"/>
      <c r="V88" s="952"/>
    </row>
    <row r="89" spans="2:22" ht="23" customHeight="1" x14ac:dyDescent="0.2">
      <c r="B89" s="952" t="s">
        <v>426</v>
      </c>
      <c r="C89" s="950" t="s">
        <v>419</v>
      </c>
      <c r="H89" s="952"/>
      <c r="U89" s="952"/>
      <c r="V89" s="952"/>
    </row>
    <row r="90" spans="2:22" ht="23" customHeight="1" x14ac:dyDescent="0.2">
      <c r="B90" s="952" t="s">
        <v>426</v>
      </c>
      <c r="C90" s="950" t="s">
        <v>420</v>
      </c>
      <c r="H90" s="952"/>
      <c r="U90" s="952"/>
      <c r="V90" s="952"/>
    </row>
    <row r="91" spans="2:22" ht="23" customHeight="1" x14ac:dyDescent="0.2">
      <c r="B91" s="952" t="s">
        <v>426</v>
      </c>
      <c r="C91" s="950" t="s">
        <v>421</v>
      </c>
      <c r="H91" s="952"/>
      <c r="U91" s="952"/>
      <c r="V91" s="952"/>
    </row>
    <row r="92" spans="2:22" ht="23" customHeight="1" x14ac:dyDescent="0.2">
      <c r="B92" s="952" t="s">
        <v>426</v>
      </c>
      <c r="C92" s="950" t="s">
        <v>422</v>
      </c>
      <c r="H92" s="952"/>
      <c r="U92" s="952"/>
      <c r="V92" s="952"/>
    </row>
    <row r="93" spans="2:22" ht="23" customHeight="1" x14ac:dyDescent="0.2">
      <c r="B93" s="952" t="s">
        <v>426</v>
      </c>
      <c r="C93" s="950" t="s">
        <v>423</v>
      </c>
      <c r="H93" s="952"/>
      <c r="U93" s="952"/>
      <c r="V93" s="952"/>
    </row>
    <row r="94" spans="2:22" ht="23" customHeight="1" x14ac:dyDescent="0.2">
      <c r="B94" s="952" t="s">
        <v>426</v>
      </c>
      <c r="C94" s="950" t="s">
        <v>424</v>
      </c>
      <c r="H94" s="952"/>
      <c r="U94" s="952"/>
      <c r="V94" s="952"/>
    </row>
    <row r="95" spans="2:22" ht="23" customHeight="1" x14ac:dyDescent="0.2">
      <c r="B95" s="952" t="s">
        <v>426</v>
      </c>
      <c r="C95" s="950" t="s">
        <v>425</v>
      </c>
      <c r="H95" s="951"/>
      <c r="U95" s="951"/>
      <c r="V95" s="951"/>
    </row>
    <row r="96" spans="2:22" ht="23" customHeight="1" x14ac:dyDescent="0.2">
      <c r="B96" s="951"/>
    </row>
  </sheetData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86BD-F293-AA49-A301-07240B8054DD}">
  <dimension ref="A1:IB128"/>
  <sheetViews>
    <sheetView zoomScale="40" zoomScaleNormal="40" workbookViewId="0">
      <selection activeCell="AE12" sqref="AE12"/>
    </sheetView>
  </sheetViews>
  <sheetFormatPr baseColWidth="10" defaultColWidth="3.5" defaultRowHeight="32" customHeight="1" x14ac:dyDescent="0.15"/>
  <cols>
    <col min="1" max="94" width="6.6640625" style="538" customWidth="1"/>
    <col min="95" max="95" width="7" style="538" customWidth="1"/>
    <col min="96" max="123" width="6.6640625" style="538" customWidth="1"/>
    <col min="124" max="172" width="6" style="538" customWidth="1"/>
    <col min="173" max="226" width="7.1640625" style="538" customWidth="1"/>
    <col min="227" max="16384" width="3.5" style="538"/>
  </cols>
  <sheetData>
    <row r="1" spans="1:236" ht="32" customHeight="1" x14ac:dyDescent="0.15">
      <c r="A1" s="739"/>
      <c r="B1" s="739"/>
      <c r="C1" s="739"/>
      <c r="D1" s="739"/>
      <c r="E1" s="739"/>
      <c r="F1" s="739"/>
      <c r="G1" s="739"/>
      <c r="H1" s="739"/>
      <c r="I1" s="739"/>
      <c r="J1" s="739"/>
      <c r="K1" s="739"/>
      <c r="L1" s="739"/>
      <c r="M1" s="739"/>
      <c r="N1" s="739"/>
      <c r="O1" s="739"/>
      <c r="P1" s="739"/>
      <c r="Q1" s="739"/>
      <c r="R1" s="739"/>
      <c r="S1" s="739"/>
      <c r="T1" s="739"/>
      <c r="U1" s="739"/>
      <c r="V1" s="739"/>
      <c r="W1" s="739"/>
      <c r="X1" s="739"/>
      <c r="Y1" s="739"/>
      <c r="Z1" s="739"/>
      <c r="AA1" s="537"/>
      <c r="AB1" s="537"/>
      <c r="AC1" s="537"/>
      <c r="AD1" s="537"/>
      <c r="AE1" s="537"/>
      <c r="AF1" s="537"/>
      <c r="AG1" s="537"/>
      <c r="AH1" s="537"/>
      <c r="AI1" s="537"/>
      <c r="AJ1" s="537"/>
      <c r="AK1" s="537"/>
      <c r="AL1" s="537"/>
      <c r="AM1" s="537"/>
      <c r="AN1" s="537"/>
      <c r="AO1" s="537"/>
      <c r="AP1" s="537"/>
      <c r="AQ1" s="537"/>
      <c r="AR1" s="537"/>
      <c r="AS1" s="537"/>
      <c r="AT1" s="537"/>
      <c r="AU1" s="537"/>
      <c r="AV1" s="537"/>
      <c r="AW1" s="537"/>
      <c r="AX1" s="537"/>
      <c r="AY1" s="537"/>
      <c r="AZ1" s="537"/>
      <c r="BA1" s="537"/>
      <c r="BB1" s="537"/>
      <c r="BC1" s="537"/>
      <c r="BD1" s="537"/>
      <c r="BE1" s="537"/>
      <c r="BF1" s="537"/>
      <c r="BG1" s="537"/>
      <c r="BH1" s="537"/>
      <c r="BI1" s="537"/>
      <c r="BJ1" s="537"/>
      <c r="BK1" s="537"/>
      <c r="BL1" s="537"/>
      <c r="BM1" s="537"/>
      <c r="BN1" s="537"/>
      <c r="BO1" s="537"/>
      <c r="BP1" s="537"/>
      <c r="BQ1" s="537"/>
      <c r="BR1" s="537"/>
      <c r="BS1" s="537"/>
      <c r="BT1" s="537"/>
      <c r="BU1" s="537"/>
      <c r="BV1" s="537"/>
      <c r="BW1" s="537"/>
      <c r="BX1" s="537"/>
      <c r="BY1" s="537"/>
      <c r="BZ1" s="537"/>
      <c r="CA1" s="537"/>
      <c r="CB1" s="537"/>
      <c r="CC1" s="537"/>
      <c r="CD1" s="537"/>
      <c r="CE1" s="537"/>
      <c r="CF1" s="537"/>
      <c r="CG1" s="537"/>
      <c r="CH1" s="537"/>
      <c r="CI1" s="537"/>
      <c r="CJ1" s="537"/>
      <c r="CK1" s="537"/>
      <c r="CL1" s="537"/>
      <c r="CM1" s="537"/>
      <c r="CN1" s="537"/>
      <c r="CO1" s="537"/>
      <c r="CP1" s="537"/>
      <c r="CQ1" s="537"/>
      <c r="CR1" s="537"/>
      <c r="CS1" s="537"/>
      <c r="CT1" s="537"/>
      <c r="CU1" s="537"/>
      <c r="CV1" s="537"/>
      <c r="CW1" s="537"/>
      <c r="CX1" s="537"/>
      <c r="CY1" s="537"/>
      <c r="CZ1" s="537"/>
      <c r="DA1" s="537"/>
      <c r="DC1" s="196"/>
      <c r="DD1" s="196"/>
      <c r="DE1" s="197"/>
      <c r="DF1" s="197"/>
      <c r="DG1" s="197"/>
      <c r="DH1" s="197"/>
      <c r="DI1" s="537"/>
      <c r="DJ1" s="537"/>
      <c r="DK1" s="537"/>
      <c r="DL1" s="537"/>
      <c r="DM1" s="537"/>
      <c r="DN1" s="537"/>
      <c r="DO1" s="537"/>
      <c r="DP1" s="537"/>
      <c r="DQ1" s="537"/>
      <c r="DR1" s="537"/>
      <c r="DS1" s="537"/>
      <c r="DT1" s="537"/>
      <c r="DU1" s="537"/>
      <c r="DV1" s="537"/>
      <c r="DW1" s="537"/>
    </row>
    <row r="2" spans="1:236" ht="32" customHeight="1" x14ac:dyDescent="0.15">
      <c r="A2" s="740"/>
      <c r="B2" s="740"/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740"/>
      <c r="O2" s="740"/>
      <c r="P2" s="740"/>
      <c r="Q2" s="740"/>
      <c r="R2" s="740"/>
      <c r="S2" s="740"/>
      <c r="T2" s="740"/>
      <c r="U2" s="740"/>
      <c r="V2" s="740"/>
      <c r="W2" s="740"/>
      <c r="X2" s="740"/>
      <c r="Y2" s="740"/>
      <c r="Z2" s="740"/>
      <c r="AA2" s="539"/>
      <c r="AB2" s="539"/>
      <c r="AC2" s="539"/>
      <c r="AD2" s="539"/>
      <c r="AE2" s="539"/>
      <c r="AF2" s="539"/>
      <c r="AG2" s="539"/>
      <c r="AH2" s="539"/>
      <c r="AI2" s="539"/>
      <c r="AJ2" s="539"/>
      <c r="AK2" s="539"/>
      <c r="AL2" s="539"/>
      <c r="AM2" s="539"/>
      <c r="AN2" s="539"/>
      <c r="AO2" s="539"/>
      <c r="AP2" s="539"/>
      <c r="AQ2" s="539"/>
      <c r="AR2" s="539"/>
      <c r="AS2" s="539"/>
      <c r="AT2" s="539"/>
      <c r="AU2" s="539"/>
      <c r="AV2" s="539"/>
      <c r="AW2" s="539"/>
      <c r="AX2" s="539"/>
      <c r="AY2" s="539"/>
      <c r="AZ2" s="539"/>
      <c r="BA2" s="539"/>
      <c r="BB2" s="539"/>
      <c r="BC2" s="539"/>
      <c r="BD2" s="539"/>
      <c r="BE2" s="539"/>
      <c r="BF2" s="539"/>
      <c r="BG2" s="539"/>
      <c r="BH2" s="539"/>
      <c r="BI2" s="539"/>
      <c r="BJ2" s="539"/>
      <c r="BK2" s="539"/>
      <c r="BL2" s="539"/>
      <c r="BM2" s="539"/>
      <c r="BN2" s="539"/>
      <c r="BO2" s="539"/>
      <c r="BP2" s="539"/>
      <c r="BQ2" s="539"/>
      <c r="BR2" s="539"/>
      <c r="BS2" s="539"/>
      <c r="BT2" s="539"/>
      <c r="BU2" s="539"/>
      <c r="BV2" s="539"/>
      <c r="BW2" s="539"/>
      <c r="BX2" s="539"/>
      <c r="BY2" s="539"/>
      <c r="BZ2" s="539"/>
      <c r="CA2" s="539"/>
      <c r="CB2" s="539"/>
      <c r="CC2" s="539"/>
      <c r="CD2" s="539"/>
      <c r="CE2" s="539"/>
      <c r="CF2" s="539"/>
      <c r="CG2" s="539"/>
      <c r="CH2" s="539"/>
      <c r="CI2" s="539"/>
      <c r="CJ2" s="539"/>
      <c r="CK2" s="539"/>
      <c r="CL2" s="539"/>
      <c r="CM2" s="539"/>
      <c r="CN2" s="539"/>
      <c r="CO2" s="539"/>
      <c r="CP2" s="539"/>
      <c r="CQ2" s="539"/>
      <c r="CR2" s="540" t="str">
        <f ca="1">"Updated: " &amp; TEXT(TODAY(),"mm/dd/yy")</f>
        <v>Updated: 07/08/21</v>
      </c>
      <c r="CS2" s="539"/>
      <c r="CT2" s="539"/>
      <c r="CU2" s="539"/>
      <c r="CV2" s="539"/>
      <c r="CW2" s="539"/>
      <c r="CX2" s="539"/>
      <c r="CY2" s="539"/>
      <c r="CZ2" s="539"/>
      <c r="DA2" s="539"/>
      <c r="DB2" s="618" t="s">
        <v>336</v>
      </c>
      <c r="DC2" s="200"/>
      <c r="DD2" s="200"/>
      <c r="DE2" s="200"/>
      <c r="DF2" s="200"/>
      <c r="DG2" s="200"/>
      <c r="DH2" s="200"/>
      <c r="DI2" s="539"/>
      <c r="DJ2" s="539"/>
      <c r="DK2" s="539"/>
      <c r="DL2" s="539"/>
      <c r="DN2" s="541"/>
      <c r="DO2" s="541"/>
      <c r="DP2" s="541"/>
      <c r="DQ2" s="541"/>
      <c r="DR2" s="541"/>
      <c r="DS2" s="541"/>
      <c r="DT2" s="541"/>
      <c r="DU2" s="541"/>
      <c r="DV2" s="541"/>
      <c r="DW2" s="541"/>
      <c r="DX2" s="541"/>
      <c r="DY2" s="541"/>
      <c r="DZ2" s="541"/>
      <c r="EA2" s="541"/>
      <c r="EB2" s="541"/>
    </row>
    <row r="3" spans="1:236" s="546" customFormat="1" ht="32" customHeight="1" x14ac:dyDescent="0.15">
      <c r="A3" s="542"/>
      <c r="B3" s="542"/>
      <c r="C3" s="542"/>
      <c r="D3" s="542"/>
      <c r="E3" s="542"/>
      <c r="F3" s="542"/>
      <c r="G3" s="542"/>
      <c r="H3" s="542"/>
      <c r="I3" s="542"/>
      <c r="J3" s="542"/>
      <c r="K3" s="542"/>
      <c r="L3" s="542"/>
      <c r="M3" s="542"/>
      <c r="N3" s="542"/>
      <c r="O3" s="542"/>
      <c r="P3" s="542"/>
      <c r="Q3" s="542"/>
      <c r="R3" s="741">
        <v>2021</v>
      </c>
      <c r="S3" s="742"/>
      <c r="T3" s="742"/>
      <c r="U3" s="742"/>
      <c r="V3" s="742"/>
      <c r="W3" s="742"/>
      <c r="X3" s="742"/>
      <c r="Y3" s="742"/>
      <c r="Z3" s="742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  <c r="AN3" s="742"/>
      <c r="AO3" s="742"/>
      <c r="AP3" s="742"/>
      <c r="AQ3" s="742"/>
      <c r="AR3" s="742"/>
      <c r="AS3" s="742"/>
      <c r="AT3" s="742"/>
      <c r="AU3" s="742"/>
      <c r="AV3" s="742"/>
      <c r="AW3" s="742"/>
      <c r="AX3" s="742"/>
      <c r="AY3" s="742"/>
      <c r="AZ3" s="742"/>
      <c r="BA3" s="742"/>
      <c r="BB3" s="742"/>
      <c r="BC3" s="742"/>
      <c r="BD3" s="742"/>
      <c r="BE3" s="742"/>
      <c r="BF3" s="742"/>
      <c r="BG3" s="742"/>
      <c r="BH3" s="742"/>
      <c r="BI3" s="742"/>
      <c r="BJ3" s="742"/>
      <c r="BK3" s="742"/>
      <c r="BL3" s="742"/>
      <c r="BM3" s="742"/>
      <c r="BN3" s="742"/>
      <c r="BO3" s="742"/>
      <c r="BP3" s="742"/>
      <c r="BQ3" s="742"/>
      <c r="BR3" s="743">
        <v>2022</v>
      </c>
      <c r="BS3" s="744"/>
      <c r="BT3" s="744"/>
      <c r="BU3" s="744"/>
      <c r="BV3" s="744"/>
      <c r="BW3" s="744"/>
      <c r="BX3" s="744"/>
      <c r="BY3" s="744"/>
      <c r="BZ3" s="744"/>
      <c r="CA3" s="744"/>
      <c r="CB3" s="744"/>
      <c r="CC3" s="744"/>
      <c r="CD3" s="744"/>
      <c r="CE3" s="744"/>
      <c r="CF3" s="744"/>
      <c r="CG3" s="744"/>
      <c r="CH3" s="744"/>
      <c r="CI3" s="744"/>
      <c r="CJ3" s="744"/>
      <c r="CK3" s="744"/>
      <c r="CL3" s="744"/>
      <c r="CM3" s="744"/>
      <c r="CN3" s="744"/>
      <c r="CO3" s="744"/>
      <c r="CP3" s="744"/>
      <c r="CQ3" s="744"/>
      <c r="CR3" s="744"/>
      <c r="CS3" s="744"/>
      <c r="CT3" s="744"/>
      <c r="CU3" s="744"/>
      <c r="CV3" s="744"/>
      <c r="CW3" s="744"/>
      <c r="CX3" s="744"/>
      <c r="CY3" s="744"/>
      <c r="CZ3" s="744"/>
      <c r="DA3" s="744"/>
      <c r="DB3" s="744"/>
      <c r="DC3" s="744"/>
      <c r="DD3" s="744"/>
      <c r="DE3" s="744"/>
      <c r="DF3" s="744"/>
      <c r="DG3" s="744"/>
      <c r="DH3" s="744"/>
      <c r="DI3" s="744"/>
      <c r="DJ3" s="744"/>
      <c r="DK3" s="744"/>
      <c r="DL3" s="744"/>
      <c r="DM3" s="744"/>
      <c r="DN3" s="744"/>
      <c r="DO3" s="744"/>
      <c r="DP3" s="744"/>
      <c r="DQ3" s="745"/>
      <c r="DR3" s="543"/>
      <c r="DS3" s="544"/>
      <c r="DT3" s="544"/>
      <c r="DU3" s="544"/>
      <c r="DV3" s="544"/>
      <c r="DW3" s="544"/>
      <c r="DX3" s="544"/>
      <c r="DY3" s="544"/>
      <c r="DZ3" s="544"/>
      <c r="EA3" s="544"/>
      <c r="EB3" s="544"/>
      <c r="EC3" s="544"/>
      <c r="ED3" s="544"/>
      <c r="EE3" s="544"/>
      <c r="EF3" s="544"/>
      <c r="EG3" s="544"/>
      <c r="EH3" s="544"/>
      <c r="EI3" s="544"/>
      <c r="EJ3" s="544"/>
      <c r="EK3" s="544"/>
      <c r="EL3" s="544"/>
      <c r="EM3" s="544"/>
      <c r="EN3" s="544"/>
      <c r="EO3" s="544"/>
      <c r="EP3" s="544"/>
      <c r="EQ3" s="544"/>
      <c r="ER3" s="544"/>
      <c r="ES3" s="544"/>
      <c r="ET3" s="544"/>
      <c r="EU3" s="544"/>
      <c r="EV3" s="544"/>
      <c r="EW3" s="544"/>
      <c r="EX3" s="544"/>
      <c r="EY3" s="544"/>
      <c r="EZ3" s="544"/>
      <c r="FA3" s="544"/>
      <c r="FB3" s="544"/>
      <c r="FC3" s="544"/>
      <c r="FD3" s="544"/>
      <c r="FE3" s="544"/>
      <c r="FF3" s="544"/>
      <c r="FG3" s="544"/>
      <c r="FH3" s="544"/>
      <c r="FI3" s="544"/>
      <c r="FJ3" s="544"/>
      <c r="FK3" s="544"/>
      <c r="FL3" s="544"/>
      <c r="FM3" s="544"/>
      <c r="FN3" s="544"/>
      <c r="FO3" s="544"/>
      <c r="FP3" s="544"/>
      <c r="FQ3" s="545"/>
      <c r="FR3" s="746">
        <v>2024</v>
      </c>
      <c r="FS3" s="747"/>
      <c r="FT3" s="747"/>
      <c r="FU3" s="747"/>
      <c r="FV3" s="747"/>
      <c r="FW3" s="747"/>
      <c r="FX3" s="747"/>
      <c r="FY3" s="747"/>
      <c r="FZ3" s="747"/>
      <c r="GA3" s="747"/>
      <c r="GB3" s="748"/>
      <c r="GC3" s="748"/>
      <c r="GD3" s="748"/>
      <c r="GE3" s="748"/>
      <c r="GF3" s="748"/>
      <c r="GG3" s="748"/>
      <c r="GH3" s="748"/>
      <c r="GI3" s="748"/>
      <c r="GJ3" s="748"/>
      <c r="GK3" s="748"/>
      <c r="GL3" s="748"/>
      <c r="GM3" s="748"/>
      <c r="GN3" s="748"/>
      <c r="GO3" s="748"/>
      <c r="GP3" s="748"/>
      <c r="GQ3" s="748"/>
      <c r="GR3" s="748"/>
      <c r="GS3" s="748"/>
      <c r="GT3" s="748"/>
      <c r="GU3" s="748"/>
      <c r="GV3" s="748"/>
      <c r="GW3" s="748"/>
      <c r="GX3" s="748"/>
      <c r="GY3" s="748"/>
      <c r="GZ3" s="748"/>
      <c r="HA3" s="748"/>
      <c r="HB3" s="748"/>
      <c r="HC3" s="748"/>
      <c r="HD3" s="748"/>
      <c r="HE3" s="748"/>
      <c r="HF3" s="748"/>
      <c r="HG3" s="748"/>
      <c r="HH3" s="748"/>
      <c r="HI3" s="748"/>
      <c r="HJ3" s="748"/>
      <c r="HK3" s="747"/>
      <c r="HL3" s="747"/>
      <c r="HM3" s="747"/>
      <c r="HN3" s="747"/>
      <c r="HO3" s="747"/>
      <c r="HP3" s="747"/>
      <c r="HQ3" s="749"/>
    </row>
    <row r="4" spans="1:236" s="556" customFormat="1" ht="32" customHeight="1" x14ac:dyDescent="0.15">
      <c r="A4" s="547"/>
      <c r="B4" s="547"/>
      <c r="C4" s="547"/>
      <c r="D4" s="547"/>
      <c r="E4" s="547"/>
      <c r="F4" s="548"/>
      <c r="G4" s="548"/>
      <c r="H4" s="549"/>
      <c r="I4" s="750" t="s">
        <v>106</v>
      </c>
      <c r="J4" s="751"/>
      <c r="K4" s="751"/>
      <c r="L4" s="751"/>
      <c r="M4" s="751"/>
      <c r="N4" s="751"/>
      <c r="O4" s="751"/>
      <c r="P4" s="751"/>
      <c r="Q4" s="751"/>
      <c r="R4" s="751"/>
      <c r="S4" s="751"/>
      <c r="T4" s="751"/>
      <c r="U4" s="751"/>
      <c r="V4" s="751"/>
      <c r="W4" s="751"/>
      <c r="X4" s="751"/>
      <c r="Y4" s="752"/>
      <c r="Z4" s="550"/>
      <c r="AA4" s="547"/>
      <c r="AB4" s="547"/>
      <c r="AC4" s="547"/>
      <c r="AD4" s="547"/>
      <c r="AE4" s="547"/>
      <c r="AF4" s="547"/>
      <c r="AG4" s="547"/>
      <c r="AH4" s="547"/>
      <c r="AI4" s="547"/>
      <c r="AJ4" s="547"/>
      <c r="AK4" s="547"/>
      <c r="AL4" s="547"/>
      <c r="AM4" s="547"/>
      <c r="AN4" s="547"/>
      <c r="AO4" s="547"/>
      <c r="AP4" s="547"/>
      <c r="AQ4" s="547"/>
      <c r="AR4" s="547"/>
      <c r="AS4" s="547"/>
      <c r="AT4" s="547"/>
      <c r="AU4" s="547"/>
      <c r="AV4" s="547"/>
      <c r="AW4" s="547"/>
      <c r="AX4" s="547"/>
      <c r="AY4" s="547"/>
      <c r="AZ4" s="547"/>
      <c r="BA4" s="547"/>
      <c r="BB4" s="547"/>
      <c r="BC4" s="547"/>
      <c r="BD4" s="547"/>
      <c r="BE4" s="547"/>
      <c r="BF4" s="547"/>
      <c r="BG4" s="547"/>
      <c r="BH4" s="551"/>
      <c r="BI4" s="750" t="s">
        <v>106</v>
      </c>
      <c r="BJ4" s="751"/>
      <c r="BK4" s="751"/>
      <c r="BL4" s="751"/>
      <c r="BM4" s="751"/>
      <c r="BN4" s="751"/>
      <c r="BO4" s="751"/>
      <c r="BP4" s="751"/>
      <c r="BQ4" s="751"/>
      <c r="BR4" s="751"/>
      <c r="BS4" s="751"/>
      <c r="BT4" s="751"/>
      <c r="BU4" s="751"/>
      <c r="BV4" s="751"/>
      <c r="BW4" s="751"/>
      <c r="BX4" s="751"/>
      <c r="BY4" s="751"/>
      <c r="BZ4" s="752"/>
      <c r="CA4" s="550"/>
      <c r="CB4" s="547"/>
      <c r="CC4" s="547"/>
      <c r="CD4" s="547"/>
      <c r="CE4" s="547"/>
      <c r="CF4" s="547"/>
      <c r="CG4" s="547"/>
      <c r="CH4" s="547"/>
      <c r="CI4" s="547"/>
      <c r="CJ4" s="547"/>
      <c r="CK4" s="547"/>
      <c r="CL4" s="547"/>
      <c r="CM4" s="547"/>
      <c r="CN4" s="547"/>
      <c r="CO4" s="547"/>
      <c r="CP4" s="547"/>
      <c r="CQ4" s="547"/>
      <c r="CR4" s="547"/>
      <c r="CS4" s="547"/>
      <c r="CT4" s="547"/>
      <c r="CU4" s="547"/>
      <c r="CV4" s="547"/>
      <c r="CW4" s="547"/>
      <c r="CX4" s="547"/>
      <c r="CY4" s="547"/>
      <c r="CZ4" s="547"/>
      <c r="DA4" s="547"/>
      <c r="DB4" s="547"/>
      <c r="DC4" s="547"/>
      <c r="DD4" s="547"/>
      <c r="DE4" s="547"/>
      <c r="DF4" s="547"/>
      <c r="DG4" s="547"/>
      <c r="DH4" s="547"/>
      <c r="DI4" s="551"/>
      <c r="DJ4" s="750"/>
      <c r="DK4" s="751"/>
      <c r="DL4" s="751"/>
      <c r="DM4" s="751"/>
      <c r="DN4" s="751"/>
      <c r="DO4" s="751"/>
      <c r="DP4" s="751"/>
      <c r="DQ4" s="751"/>
      <c r="DR4" s="753"/>
      <c r="DS4" s="753"/>
      <c r="DT4" s="753"/>
      <c r="DU4" s="753"/>
      <c r="DV4" s="753"/>
      <c r="DW4" s="753"/>
      <c r="DX4" s="753"/>
      <c r="DY4" s="753"/>
      <c r="DZ4" s="753"/>
      <c r="EA4" s="754"/>
      <c r="EB4" s="552"/>
      <c r="EC4" s="552"/>
      <c r="ED4" s="552"/>
      <c r="EE4" s="552"/>
      <c r="EF4" s="552"/>
      <c r="EG4" s="552"/>
      <c r="EH4" s="552"/>
      <c r="EI4" s="552"/>
      <c r="EJ4" s="552"/>
      <c r="EK4" s="552"/>
      <c r="EL4" s="552"/>
      <c r="EM4" s="552"/>
      <c r="EN4" s="552"/>
      <c r="EO4" s="552"/>
      <c r="EP4" s="552"/>
      <c r="EQ4" s="552"/>
      <c r="ER4" s="552"/>
      <c r="ES4" s="552"/>
      <c r="ET4" s="552"/>
      <c r="EU4" s="552"/>
      <c r="EV4" s="552"/>
      <c r="EW4" s="552"/>
      <c r="EX4" s="552"/>
      <c r="EY4" s="552"/>
      <c r="EZ4" s="552"/>
      <c r="FA4" s="552"/>
      <c r="FB4" s="552"/>
      <c r="FC4" s="552"/>
      <c r="FD4" s="552"/>
      <c r="FE4" s="552"/>
      <c r="FF4" s="552"/>
      <c r="FG4" s="552"/>
      <c r="FH4" s="552"/>
      <c r="FI4" s="552"/>
      <c r="FJ4" s="750" t="s">
        <v>106</v>
      </c>
      <c r="FK4" s="751"/>
      <c r="FL4" s="751"/>
      <c r="FM4" s="751"/>
      <c r="FN4" s="751"/>
      <c r="FO4" s="751"/>
      <c r="FP4" s="751"/>
      <c r="FQ4" s="751"/>
      <c r="FR4" s="753"/>
      <c r="FS4" s="753"/>
      <c r="FT4" s="753"/>
      <c r="FU4" s="753"/>
      <c r="FV4" s="753"/>
      <c r="FW4" s="753"/>
      <c r="FX4" s="753"/>
      <c r="FY4" s="753"/>
      <c r="FZ4" s="753"/>
      <c r="GA4" s="753"/>
      <c r="GB4" s="553"/>
      <c r="GC4" s="554"/>
      <c r="GD4" s="554"/>
      <c r="GE4" s="554"/>
      <c r="GF4" s="554"/>
      <c r="GG4" s="554"/>
      <c r="GH4" s="554"/>
      <c r="GI4" s="554"/>
      <c r="GJ4" s="554"/>
      <c r="GK4" s="554"/>
      <c r="GL4" s="554"/>
      <c r="GM4" s="554"/>
      <c r="GN4" s="554"/>
      <c r="GO4" s="554"/>
      <c r="GP4" s="554"/>
      <c r="GQ4" s="554"/>
      <c r="GR4" s="554"/>
      <c r="GS4" s="554"/>
      <c r="GT4" s="554"/>
      <c r="GU4" s="554"/>
      <c r="GV4" s="554"/>
      <c r="GW4" s="554"/>
      <c r="GX4" s="554"/>
      <c r="GY4" s="554"/>
      <c r="GZ4" s="554"/>
      <c r="HA4" s="554"/>
      <c r="HB4" s="554"/>
      <c r="HC4" s="554"/>
      <c r="HD4" s="554"/>
      <c r="HE4" s="554"/>
      <c r="HF4" s="554"/>
      <c r="HG4" s="554"/>
      <c r="HH4" s="554"/>
      <c r="HI4" s="554"/>
      <c r="HJ4" s="555"/>
      <c r="HK4" s="750" t="s">
        <v>106</v>
      </c>
      <c r="HL4" s="751"/>
      <c r="HM4" s="751"/>
      <c r="HN4" s="751"/>
      <c r="HO4" s="751"/>
      <c r="HP4" s="751"/>
      <c r="HQ4" s="751"/>
      <c r="HR4" s="751"/>
      <c r="HS4" s="753"/>
      <c r="HT4" s="753"/>
      <c r="HU4" s="753"/>
      <c r="HV4" s="753"/>
      <c r="HW4" s="753"/>
      <c r="HX4" s="753"/>
      <c r="HY4" s="753"/>
      <c r="HZ4" s="753"/>
      <c r="IA4" s="753"/>
      <c r="IB4" s="753"/>
    </row>
    <row r="5" spans="1:236" s="557" customFormat="1" ht="32" customHeight="1" x14ac:dyDescent="0.15">
      <c r="A5" s="731" t="s">
        <v>107</v>
      </c>
      <c r="B5" s="732"/>
      <c r="C5" s="732"/>
      <c r="D5" s="733"/>
      <c r="E5" s="731" t="s">
        <v>108</v>
      </c>
      <c r="F5" s="732"/>
      <c r="G5" s="732"/>
      <c r="H5" s="733"/>
      <c r="I5" s="765" t="s">
        <v>109</v>
      </c>
      <c r="J5" s="732"/>
      <c r="K5" s="732"/>
      <c r="L5" s="732"/>
      <c r="M5" s="766"/>
      <c r="N5" s="731" t="s">
        <v>110</v>
      </c>
      <c r="O5" s="732"/>
      <c r="P5" s="732"/>
      <c r="Q5" s="733"/>
      <c r="R5" s="734" t="s">
        <v>111</v>
      </c>
      <c r="S5" s="734"/>
      <c r="T5" s="734"/>
      <c r="U5" s="734"/>
      <c r="V5" s="737" t="s">
        <v>112</v>
      </c>
      <c r="W5" s="734"/>
      <c r="X5" s="734"/>
      <c r="Y5" s="738"/>
      <c r="Z5" s="737" t="s">
        <v>113</v>
      </c>
      <c r="AA5" s="734"/>
      <c r="AB5" s="734"/>
      <c r="AC5" s="734"/>
      <c r="AD5" s="738"/>
      <c r="AE5" s="734" t="s">
        <v>114</v>
      </c>
      <c r="AF5" s="734"/>
      <c r="AG5" s="734"/>
      <c r="AH5" s="734"/>
      <c r="AI5" s="737" t="s">
        <v>115</v>
      </c>
      <c r="AJ5" s="734"/>
      <c r="AK5" s="734"/>
      <c r="AL5" s="734"/>
      <c r="AM5" s="734"/>
      <c r="AN5" s="737" t="s">
        <v>116</v>
      </c>
      <c r="AO5" s="734"/>
      <c r="AP5" s="734"/>
      <c r="AQ5" s="734"/>
      <c r="AR5" s="737" t="s">
        <v>117</v>
      </c>
      <c r="AS5" s="734"/>
      <c r="AT5" s="734"/>
      <c r="AU5" s="734"/>
      <c r="AV5" s="737" t="s">
        <v>118</v>
      </c>
      <c r="AW5" s="734"/>
      <c r="AX5" s="734"/>
      <c r="AY5" s="734"/>
      <c r="AZ5" s="738"/>
      <c r="BA5" s="737" t="s">
        <v>107</v>
      </c>
      <c r="BB5" s="734"/>
      <c r="BC5" s="734"/>
      <c r="BD5" s="738"/>
      <c r="BE5" s="737" t="s">
        <v>108</v>
      </c>
      <c r="BF5" s="734"/>
      <c r="BG5" s="734"/>
      <c r="BH5" s="738"/>
      <c r="BI5" s="734" t="s">
        <v>109</v>
      </c>
      <c r="BJ5" s="734"/>
      <c r="BK5" s="734"/>
      <c r="BL5" s="734"/>
      <c r="BM5" s="734"/>
      <c r="BN5" s="737" t="s">
        <v>110</v>
      </c>
      <c r="BO5" s="734"/>
      <c r="BP5" s="734"/>
      <c r="BQ5" s="734"/>
      <c r="BR5" s="736" t="s">
        <v>111</v>
      </c>
      <c r="BS5" s="736"/>
      <c r="BT5" s="736"/>
      <c r="BU5" s="736"/>
      <c r="BV5" s="736"/>
      <c r="BW5" s="735" t="s">
        <v>112</v>
      </c>
      <c r="BX5" s="736"/>
      <c r="BY5" s="736"/>
      <c r="BZ5" s="736"/>
      <c r="CA5" s="735" t="s">
        <v>113</v>
      </c>
      <c r="CB5" s="736"/>
      <c r="CC5" s="736"/>
      <c r="CD5" s="767"/>
      <c r="CE5" s="735" t="s">
        <v>114</v>
      </c>
      <c r="CF5" s="736"/>
      <c r="CG5" s="736"/>
      <c r="CH5" s="767"/>
      <c r="CI5" s="736" t="s">
        <v>115</v>
      </c>
      <c r="CJ5" s="736"/>
      <c r="CK5" s="736"/>
      <c r="CL5" s="736"/>
      <c r="CM5" s="736"/>
      <c r="CN5" s="735" t="s">
        <v>116</v>
      </c>
      <c r="CO5" s="736"/>
      <c r="CP5" s="736"/>
      <c r="CQ5" s="767"/>
      <c r="CR5" s="736" t="s">
        <v>117</v>
      </c>
      <c r="CS5" s="736"/>
      <c r="CT5" s="736"/>
      <c r="CU5" s="736"/>
      <c r="CV5" s="735" t="s">
        <v>119</v>
      </c>
      <c r="CW5" s="736"/>
      <c r="CX5" s="736"/>
      <c r="CY5" s="736"/>
      <c r="CZ5" s="767"/>
      <c r="DA5" s="736" t="s">
        <v>107</v>
      </c>
      <c r="DB5" s="736"/>
      <c r="DC5" s="736"/>
      <c r="DD5" s="736"/>
      <c r="DE5" s="735" t="s">
        <v>108</v>
      </c>
      <c r="DF5" s="736"/>
      <c r="DG5" s="736"/>
      <c r="DH5" s="736"/>
      <c r="DI5" s="736"/>
      <c r="DJ5" s="735" t="s">
        <v>109</v>
      </c>
      <c r="DK5" s="736"/>
      <c r="DL5" s="736"/>
      <c r="DM5" s="736"/>
      <c r="DN5" s="735" t="s">
        <v>110</v>
      </c>
      <c r="DO5" s="736"/>
      <c r="DP5" s="736"/>
      <c r="DQ5" s="736"/>
      <c r="DR5" s="763" t="s">
        <v>111</v>
      </c>
      <c r="DS5" s="764"/>
      <c r="DT5" s="764"/>
      <c r="DU5" s="764"/>
      <c r="DV5" s="764"/>
      <c r="DW5" s="760" t="s">
        <v>112</v>
      </c>
      <c r="DX5" s="761"/>
      <c r="DY5" s="761"/>
      <c r="DZ5" s="762"/>
      <c r="EA5" s="760" t="s">
        <v>113</v>
      </c>
      <c r="EB5" s="761"/>
      <c r="EC5" s="761"/>
      <c r="ED5" s="762"/>
      <c r="EE5" s="760" t="s">
        <v>114</v>
      </c>
      <c r="EF5" s="761"/>
      <c r="EG5" s="761"/>
      <c r="EH5" s="762"/>
      <c r="EI5" s="763" t="s">
        <v>115</v>
      </c>
      <c r="EJ5" s="764"/>
      <c r="EK5" s="764"/>
      <c r="EL5" s="764"/>
      <c r="EM5" s="764"/>
      <c r="EN5" s="760" t="s">
        <v>116</v>
      </c>
      <c r="EO5" s="761"/>
      <c r="EP5" s="761"/>
      <c r="EQ5" s="762"/>
      <c r="ER5" s="763" t="s">
        <v>117</v>
      </c>
      <c r="ES5" s="764"/>
      <c r="ET5" s="764"/>
      <c r="EU5" s="764"/>
      <c r="EV5" s="764"/>
      <c r="EW5" s="760" t="s">
        <v>119</v>
      </c>
      <c r="EX5" s="761"/>
      <c r="EY5" s="761"/>
      <c r="EZ5" s="762"/>
      <c r="FA5" s="760" t="s">
        <v>107</v>
      </c>
      <c r="FB5" s="761"/>
      <c r="FC5" s="761"/>
      <c r="FD5" s="762"/>
      <c r="FE5" s="763" t="s">
        <v>108</v>
      </c>
      <c r="FF5" s="764"/>
      <c r="FG5" s="764"/>
      <c r="FH5" s="764"/>
      <c r="FI5" s="764"/>
      <c r="FJ5" s="760" t="s">
        <v>109</v>
      </c>
      <c r="FK5" s="761"/>
      <c r="FL5" s="761"/>
      <c r="FM5" s="762"/>
      <c r="FN5" s="760" t="s">
        <v>110</v>
      </c>
      <c r="FO5" s="761"/>
      <c r="FP5" s="761"/>
      <c r="FQ5" s="762"/>
      <c r="FR5" s="755" t="s">
        <v>111</v>
      </c>
      <c r="FS5" s="756"/>
      <c r="FT5" s="756"/>
      <c r="FU5" s="756"/>
      <c r="FV5" s="759"/>
      <c r="FW5" s="755" t="s">
        <v>112</v>
      </c>
      <c r="FX5" s="756"/>
      <c r="FY5" s="756"/>
      <c r="FZ5" s="757"/>
      <c r="GA5" s="755" t="s">
        <v>113</v>
      </c>
      <c r="GB5" s="756"/>
      <c r="GC5" s="756"/>
      <c r="GD5" s="757"/>
      <c r="GE5" s="758" t="s">
        <v>114</v>
      </c>
      <c r="GF5" s="756"/>
      <c r="GG5" s="756"/>
      <c r="GH5" s="756"/>
      <c r="GI5" s="759"/>
      <c r="GJ5" s="755" t="s">
        <v>115</v>
      </c>
      <c r="GK5" s="756"/>
      <c r="GL5" s="756"/>
      <c r="GM5" s="757"/>
      <c r="GN5" s="755" t="s">
        <v>116</v>
      </c>
      <c r="GO5" s="756"/>
      <c r="GP5" s="756"/>
      <c r="GQ5" s="757"/>
      <c r="GR5" s="758" t="s">
        <v>117</v>
      </c>
      <c r="GS5" s="756"/>
      <c r="GT5" s="756"/>
      <c r="GU5" s="756"/>
      <c r="GV5" s="759"/>
      <c r="GW5" s="755" t="s">
        <v>119</v>
      </c>
      <c r="GX5" s="756"/>
      <c r="GY5" s="756"/>
      <c r="GZ5" s="757"/>
      <c r="HA5" s="758" t="s">
        <v>107</v>
      </c>
      <c r="HB5" s="756"/>
      <c r="HC5" s="756"/>
      <c r="HD5" s="756"/>
      <c r="HE5" s="759"/>
      <c r="HF5" s="755" t="s">
        <v>108</v>
      </c>
      <c r="HG5" s="756"/>
      <c r="HH5" s="756"/>
      <c r="HI5" s="757"/>
      <c r="HJ5" s="755" t="s">
        <v>109</v>
      </c>
      <c r="HK5" s="756"/>
      <c r="HL5" s="756"/>
      <c r="HM5" s="757"/>
      <c r="HN5" s="783" t="s">
        <v>110</v>
      </c>
      <c r="HO5" s="784"/>
      <c r="HP5" s="784"/>
      <c r="HQ5" s="784"/>
      <c r="HR5" s="785"/>
    </row>
    <row r="6" spans="1:236" s="563" customFormat="1" ht="32" customHeight="1" x14ac:dyDescent="0.15">
      <c r="A6" s="558">
        <v>7</v>
      </c>
      <c r="B6" s="558">
        <v>14</v>
      </c>
      <c r="C6" s="558">
        <v>21</v>
      </c>
      <c r="D6" s="558">
        <v>28</v>
      </c>
      <c r="E6" s="558">
        <v>5</v>
      </c>
      <c r="F6" s="558">
        <v>12</v>
      </c>
      <c r="G6" s="558">
        <v>19</v>
      </c>
      <c r="H6" s="558">
        <v>26</v>
      </c>
      <c r="I6" s="558">
        <v>2</v>
      </c>
      <c r="J6" s="558">
        <v>9</v>
      </c>
      <c r="K6" s="558">
        <v>16</v>
      </c>
      <c r="L6" s="558">
        <v>23</v>
      </c>
      <c r="M6" s="558">
        <v>30</v>
      </c>
      <c r="N6" s="558">
        <v>7</v>
      </c>
      <c r="O6" s="558">
        <v>14</v>
      </c>
      <c r="P6" s="558">
        <v>21</v>
      </c>
      <c r="Q6" s="558">
        <v>28</v>
      </c>
      <c r="R6" s="559">
        <v>4</v>
      </c>
      <c r="S6" s="559">
        <v>11</v>
      </c>
      <c r="T6" s="559">
        <v>18</v>
      </c>
      <c r="U6" s="559">
        <v>25</v>
      </c>
      <c r="V6" s="559">
        <v>1</v>
      </c>
      <c r="W6" s="559">
        <v>8</v>
      </c>
      <c r="X6" s="559">
        <v>15</v>
      </c>
      <c r="Y6" s="559">
        <v>22</v>
      </c>
      <c r="Z6" s="559">
        <v>1</v>
      </c>
      <c r="AA6" s="559">
        <v>8</v>
      </c>
      <c r="AB6" s="559">
        <v>15</v>
      </c>
      <c r="AC6" s="559">
        <v>22</v>
      </c>
      <c r="AD6" s="559">
        <v>29</v>
      </c>
      <c r="AE6" s="559">
        <v>5</v>
      </c>
      <c r="AF6" s="559">
        <v>12</v>
      </c>
      <c r="AG6" s="559">
        <v>19</v>
      </c>
      <c r="AH6" s="559">
        <v>26</v>
      </c>
      <c r="AI6" s="559">
        <v>3</v>
      </c>
      <c r="AJ6" s="559">
        <v>10</v>
      </c>
      <c r="AK6" s="559">
        <v>17</v>
      </c>
      <c r="AL6" s="559">
        <v>24</v>
      </c>
      <c r="AM6" s="559">
        <v>31</v>
      </c>
      <c r="AN6" s="559">
        <v>7</v>
      </c>
      <c r="AO6" s="559">
        <v>14</v>
      </c>
      <c r="AP6" s="559">
        <v>21</v>
      </c>
      <c r="AQ6" s="559">
        <v>28</v>
      </c>
      <c r="AR6" s="559">
        <v>5</v>
      </c>
      <c r="AS6" s="559">
        <v>12</v>
      </c>
      <c r="AT6" s="559">
        <v>19</v>
      </c>
      <c r="AU6" s="559">
        <v>26</v>
      </c>
      <c r="AV6" s="560">
        <v>2</v>
      </c>
      <c r="AW6" s="559">
        <v>9</v>
      </c>
      <c r="AX6" s="559">
        <v>16</v>
      </c>
      <c r="AY6" s="559">
        <v>23</v>
      </c>
      <c r="AZ6" s="559">
        <v>30</v>
      </c>
      <c r="BA6" s="559">
        <v>6</v>
      </c>
      <c r="BB6" s="559">
        <v>13</v>
      </c>
      <c r="BC6" s="559">
        <v>20</v>
      </c>
      <c r="BD6" s="559">
        <v>27</v>
      </c>
      <c r="BE6" s="559">
        <v>4</v>
      </c>
      <c r="BF6" s="559">
        <v>11</v>
      </c>
      <c r="BG6" s="559">
        <v>18</v>
      </c>
      <c r="BH6" s="559">
        <v>25</v>
      </c>
      <c r="BI6" s="559">
        <v>1</v>
      </c>
      <c r="BJ6" s="559">
        <v>8</v>
      </c>
      <c r="BK6" s="559">
        <v>15</v>
      </c>
      <c r="BL6" s="559">
        <v>22</v>
      </c>
      <c r="BM6" s="559">
        <v>29</v>
      </c>
      <c r="BN6" s="559">
        <v>6</v>
      </c>
      <c r="BO6" s="559">
        <v>13</v>
      </c>
      <c r="BP6" s="559">
        <v>20</v>
      </c>
      <c r="BQ6" s="559">
        <v>27</v>
      </c>
      <c r="BR6" s="561">
        <v>3</v>
      </c>
      <c r="BS6" s="561">
        <v>10</v>
      </c>
      <c r="BT6" s="561">
        <v>17</v>
      </c>
      <c r="BU6" s="561">
        <v>24</v>
      </c>
      <c r="BV6" s="561">
        <v>31</v>
      </c>
      <c r="BW6" s="561">
        <v>7</v>
      </c>
      <c r="BX6" s="561">
        <v>14</v>
      </c>
      <c r="BY6" s="561">
        <v>21</v>
      </c>
      <c r="BZ6" s="561">
        <v>28</v>
      </c>
      <c r="CA6" s="561">
        <v>7</v>
      </c>
      <c r="CB6" s="561">
        <v>14</v>
      </c>
      <c r="CC6" s="561">
        <v>21</v>
      </c>
      <c r="CD6" s="561">
        <v>28</v>
      </c>
      <c r="CE6" s="561">
        <v>4</v>
      </c>
      <c r="CF6" s="561">
        <v>11</v>
      </c>
      <c r="CG6" s="561">
        <v>18</v>
      </c>
      <c r="CH6" s="561">
        <v>25</v>
      </c>
      <c r="CI6" s="561">
        <v>2</v>
      </c>
      <c r="CJ6" s="561">
        <v>9</v>
      </c>
      <c r="CK6" s="561">
        <v>16</v>
      </c>
      <c r="CL6" s="561">
        <v>23</v>
      </c>
      <c r="CM6" s="561">
        <v>30</v>
      </c>
      <c r="CN6" s="561">
        <v>6</v>
      </c>
      <c r="CO6" s="561">
        <v>13</v>
      </c>
      <c r="CP6" s="561">
        <v>20</v>
      </c>
      <c r="CQ6" s="561">
        <v>27</v>
      </c>
      <c r="CR6" s="561">
        <v>4</v>
      </c>
      <c r="CS6" s="561">
        <v>11</v>
      </c>
      <c r="CT6" s="561">
        <v>18</v>
      </c>
      <c r="CU6" s="561">
        <v>25</v>
      </c>
      <c r="CV6" s="561">
        <v>1</v>
      </c>
      <c r="CW6" s="561">
        <v>8</v>
      </c>
      <c r="CX6" s="561">
        <v>15</v>
      </c>
      <c r="CY6" s="561">
        <v>22</v>
      </c>
      <c r="CZ6" s="561">
        <v>29</v>
      </c>
      <c r="DA6" s="561">
        <v>5</v>
      </c>
      <c r="DB6" s="561">
        <v>12</v>
      </c>
      <c r="DC6" s="561">
        <v>19</v>
      </c>
      <c r="DD6" s="561">
        <v>26</v>
      </c>
      <c r="DE6" s="561">
        <v>3</v>
      </c>
      <c r="DF6" s="561">
        <v>10</v>
      </c>
      <c r="DG6" s="561">
        <v>17</v>
      </c>
      <c r="DH6" s="561">
        <v>24</v>
      </c>
      <c r="DI6" s="561">
        <v>31</v>
      </c>
      <c r="DJ6" s="561">
        <v>7</v>
      </c>
      <c r="DK6" s="561">
        <v>14</v>
      </c>
      <c r="DL6" s="561">
        <v>21</v>
      </c>
      <c r="DM6" s="561">
        <v>28</v>
      </c>
      <c r="DN6" s="561">
        <v>5</v>
      </c>
      <c r="DO6" s="561">
        <v>12</v>
      </c>
      <c r="DP6" s="561">
        <v>19</v>
      </c>
      <c r="DQ6" s="561">
        <v>26</v>
      </c>
      <c r="DR6" s="562">
        <v>2</v>
      </c>
      <c r="DS6" s="562">
        <v>9</v>
      </c>
      <c r="DT6" s="562">
        <v>16</v>
      </c>
      <c r="DU6" s="562">
        <v>23</v>
      </c>
      <c r="DV6" s="562">
        <v>30</v>
      </c>
      <c r="DW6" s="562">
        <v>6</v>
      </c>
      <c r="DX6" s="562">
        <v>13</v>
      </c>
      <c r="DY6" s="562">
        <v>20</v>
      </c>
      <c r="DZ6" s="562">
        <v>27</v>
      </c>
      <c r="EA6" s="562">
        <v>6</v>
      </c>
      <c r="EB6" s="562">
        <v>13</v>
      </c>
      <c r="EC6" s="562">
        <v>20</v>
      </c>
      <c r="ED6" s="562">
        <v>27</v>
      </c>
      <c r="EE6" s="562">
        <v>3</v>
      </c>
      <c r="EF6" s="562">
        <v>10</v>
      </c>
      <c r="EG6" s="562">
        <v>17</v>
      </c>
      <c r="EH6" s="562">
        <v>24</v>
      </c>
      <c r="EI6" s="562">
        <v>1</v>
      </c>
      <c r="EJ6" s="562">
        <v>8</v>
      </c>
      <c r="EK6" s="562">
        <v>15</v>
      </c>
      <c r="EL6" s="562">
        <v>22</v>
      </c>
      <c r="EM6" s="562">
        <v>29</v>
      </c>
      <c r="EN6" s="562">
        <v>5</v>
      </c>
      <c r="EO6" s="562">
        <v>12</v>
      </c>
      <c r="EP6" s="562">
        <v>19</v>
      </c>
      <c r="EQ6" s="562">
        <v>26</v>
      </c>
      <c r="ER6" s="562">
        <v>3</v>
      </c>
      <c r="ES6" s="562">
        <v>10</v>
      </c>
      <c r="ET6" s="562">
        <v>17</v>
      </c>
      <c r="EU6" s="562">
        <v>24</v>
      </c>
      <c r="EV6" s="562">
        <v>31</v>
      </c>
      <c r="EW6" s="562">
        <v>7</v>
      </c>
      <c r="EX6" s="562">
        <v>14</v>
      </c>
      <c r="EY6" s="562">
        <v>21</v>
      </c>
      <c r="EZ6" s="562">
        <v>28</v>
      </c>
      <c r="FA6" s="562">
        <v>4</v>
      </c>
      <c r="FB6" s="562">
        <v>11</v>
      </c>
      <c r="FC6" s="562">
        <v>18</v>
      </c>
      <c r="FD6" s="562">
        <v>25</v>
      </c>
      <c r="FE6" s="562">
        <v>2</v>
      </c>
      <c r="FF6" s="562">
        <v>9</v>
      </c>
      <c r="FG6" s="562">
        <v>16</v>
      </c>
      <c r="FH6" s="562">
        <v>23</v>
      </c>
      <c r="FI6" s="562">
        <v>30</v>
      </c>
      <c r="FJ6" s="562">
        <v>6</v>
      </c>
      <c r="FK6" s="562">
        <v>13</v>
      </c>
      <c r="FL6" s="562">
        <v>20</v>
      </c>
      <c r="FM6" s="562">
        <v>27</v>
      </c>
      <c r="FN6" s="562">
        <v>4</v>
      </c>
      <c r="FO6" s="562">
        <v>11</v>
      </c>
      <c r="FP6" s="562">
        <v>18</v>
      </c>
      <c r="FQ6" s="562">
        <v>25</v>
      </c>
      <c r="FR6" s="562">
        <v>1</v>
      </c>
      <c r="FS6" s="562">
        <v>8</v>
      </c>
      <c r="FT6" s="562">
        <v>15</v>
      </c>
      <c r="FU6" s="562">
        <v>22</v>
      </c>
      <c r="FV6" s="562">
        <v>29</v>
      </c>
      <c r="FW6" s="562">
        <v>5</v>
      </c>
      <c r="FX6" s="562">
        <v>12</v>
      </c>
      <c r="FY6" s="562">
        <v>19</v>
      </c>
      <c r="FZ6" s="562">
        <v>26</v>
      </c>
      <c r="GA6" s="562">
        <v>4</v>
      </c>
      <c r="GB6" s="562">
        <v>11</v>
      </c>
      <c r="GC6" s="562">
        <v>18</v>
      </c>
      <c r="GD6" s="562">
        <v>25</v>
      </c>
      <c r="GE6" s="562">
        <v>1</v>
      </c>
      <c r="GF6" s="562">
        <v>8</v>
      </c>
      <c r="GG6" s="562">
        <v>15</v>
      </c>
      <c r="GH6" s="562">
        <v>22</v>
      </c>
      <c r="GI6" s="562">
        <v>29</v>
      </c>
      <c r="GJ6" s="562">
        <v>6</v>
      </c>
      <c r="GK6" s="562">
        <v>13</v>
      </c>
      <c r="GL6" s="562">
        <v>20</v>
      </c>
      <c r="GM6" s="562">
        <v>27</v>
      </c>
      <c r="GN6" s="562">
        <v>3</v>
      </c>
      <c r="GO6" s="562">
        <v>10</v>
      </c>
      <c r="GP6" s="562">
        <v>17</v>
      </c>
      <c r="GQ6" s="562">
        <v>24</v>
      </c>
      <c r="GR6" s="562">
        <v>1</v>
      </c>
      <c r="GS6" s="562">
        <v>8</v>
      </c>
      <c r="GT6" s="562">
        <v>15</v>
      </c>
      <c r="GU6" s="562">
        <v>22</v>
      </c>
      <c r="GV6" s="562">
        <v>29</v>
      </c>
      <c r="GW6" s="562">
        <v>5</v>
      </c>
      <c r="GX6" s="562">
        <v>12</v>
      </c>
      <c r="GY6" s="562">
        <v>19</v>
      </c>
      <c r="GZ6" s="562">
        <v>26</v>
      </c>
      <c r="HA6" s="562">
        <v>2</v>
      </c>
      <c r="HB6" s="562">
        <v>9</v>
      </c>
      <c r="HC6" s="562">
        <v>16</v>
      </c>
      <c r="HD6" s="562">
        <v>23</v>
      </c>
      <c r="HE6" s="562">
        <v>30</v>
      </c>
      <c r="HF6" s="562">
        <v>7</v>
      </c>
      <c r="HG6" s="562">
        <v>14</v>
      </c>
      <c r="HH6" s="562">
        <v>21</v>
      </c>
      <c r="HI6" s="562">
        <v>28</v>
      </c>
      <c r="HJ6" s="562">
        <v>4</v>
      </c>
      <c r="HK6" s="562">
        <v>11</v>
      </c>
      <c r="HL6" s="562">
        <v>18</v>
      </c>
      <c r="HM6" s="562">
        <v>25</v>
      </c>
      <c r="HN6" s="562">
        <v>2</v>
      </c>
      <c r="HO6" s="562">
        <v>9</v>
      </c>
      <c r="HP6" s="562">
        <v>16</v>
      </c>
      <c r="HQ6" s="562">
        <v>23</v>
      </c>
      <c r="HR6" s="562">
        <v>30</v>
      </c>
    </row>
    <row r="7" spans="1:236" s="563" customFormat="1" ht="32" customHeight="1" thickBot="1" x14ac:dyDescent="0.2"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61"/>
      <c r="BT7" s="561"/>
      <c r="BU7" s="561"/>
      <c r="BV7" s="561"/>
      <c r="BW7" s="561"/>
      <c r="BX7" s="561"/>
      <c r="BY7" s="561"/>
      <c r="BZ7" s="561"/>
      <c r="CA7" s="561"/>
      <c r="CB7" s="561"/>
      <c r="CC7" s="561"/>
      <c r="CD7" s="561"/>
      <c r="CE7" s="561"/>
      <c r="CF7" s="561"/>
      <c r="CG7" s="561"/>
      <c r="CH7" s="561"/>
      <c r="CI7" s="561"/>
      <c r="CJ7" s="561"/>
      <c r="CK7" s="561"/>
      <c r="CL7" s="561"/>
      <c r="CM7" s="561"/>
      <c r="CN7" s="561"/>
      <c r="CO7" s="561"/>
      <c r="CP7" s="561"/>
      <c r="CQ7" s="561"/>
      <c r="CR7" s="561"/>
      <c r="CS7" s="561"/>
      <c r="CT7" s="561"/>
      <c r="CU7" s="561"/>
      <c r="CV7" s="561"/>
      <c r="CW7" s="561"/>
      <c r="CX7" s="561"/>
      <c r="CY7" s="561"/>
      <c r="CZ7" s="561"/>
      <c r="DA7" s="561"/>
      <c r="DB7" s="561"/>
      <c r="DC7" s="561"/>
      <c r="DD7" s="561"/>
      <c r="DE7" s="561"/>
      <c r="DF7" s="561"/>
      <c r="DG7" s="561"/>
      <c r="DH7" s="561"/>
      <c r="DI7" s="561"/>
      <c r="DJ7" s="561"/>
      <c r="DK7" s="561"/>
      <c r="DL7" s="561"/>
      <c r="DM7" s="561"/>
      <c r="DN7" s="561"/>
      <c r="DO7" s="561"/>
      <c r="DP7" s="561"/>
      <c r="DQ7" s="561"/>
      <c r="DR7" s="561"/>
      <c r="DS7" s="562"/>
      <c r="DT7" s="562"/>
      <c r="DU7" s="562"/>
      <c r="DV7" s="562"/>
      <c r="DW7" s="562"/>
    </row>
    <row r="8" spans="1:236" s="563" customFormat="1" ht="32" customHeight="1" x14ac:dyDescent="0.15">
      <c r="B8" s="786" t="s">
        <v>120</v>
      </c>
      <c r="C8" s="787"/>
      <c r="D8" s="787"/>
      <c r="E8" s="787"/>
      <c r="F8" s="787"/>
      <c r="G8" s="787"/>
      <c r="H8" s="787"/>
      <c r="I8" s="787"/>
      <c r="J8" s="787"/>
      <c r="K8" s="787"/>
      <c r="L8" s="787"/>
      <c r="M8" s="787"/>
      <c r="N8" s="788"/>
      <c r="O8" s="561"/>
      <c r="Y8" s="546"/>
      <c r="Z8" s="546"/>
      <c r="AA8" s="546"/>
    </row>
    <row r="9" spans="1:236" s="546" customFormat="1" ht="32" customHeight="1" thickBot="1" x14ac:dyDescent="0.2">
      <c r="B9" s="789"/>
      <c r="C9" s="790"/>
      <c r="D9" s="790"/>
      <c r="E9" s="790"/>
      <c r="F9" s="790"/>
      <c r="G9" s="790"/>
      <c r="H9" s="790"/>
      <c r="I9" s="790"/>
      <c r="J9" s="790"/>
      <c r="K9" s="790"/>
      <c r="L9" s="790"/>
      <c r="M9" s="790"/>
      <c r="N9" s="791"/>
      <c r="O9" s="564"/>
      <c r="Q9" s="217"/>
      <c r="R9" s="618" t="s">
        <v>334</v>
      </c>
      <c r="S9" s="217"/>
      <c r="T9" s="217"/>
      <c r="U9" s="217"/>
      <c r="V9" s="218"/>
      <c r="W9" s="218"/>
      <c r="X9" s="218"/>
      <c r="Y9" s="218"/>
      <c r="Z9" s="218"/>
      <c r="AA9" s="219"/>
      <c r="AB9" s="219"/>
      <c r="AC9" s="219"/>
      <c r="AD9" s="219"/>
    </row>
    <row r="10" spans="1:236" s="546" customFormat="1" ht="32" customHeight="1" x14ac:dyDescent="0.15">
      <c r="B10" s="768" t="s">
        <v>121</v>
      </c>
      <c r="C10" s="769"/>
      <c r="D10" s="769"/>
      <c r="E10" s="769"/>
      <c r="F10" s="769"/>
      <c r="G10" s="769"/>
      <c r="H10" s="770"/>
      <c r="I10" s="774">
        <v>44326</v>
      </c>
      <c r="J10" s="775"/>
      <c r="K10" s="775"/>
      <c r="L10" s="775"/>
      <c r="M10" s="775"/>
      <c r="N10" s="776"/>
      <c r="O10" s="564"/>
      <c r="Q10" s="618" t="s">
        <v>335</v>
      </c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236" s="546" customFormat="1" ht="32" customHeight="1" x14ac:dyDescent="0.15">
      <c r="B11" s="771"/>
      <c r="C11" s="772"/>
      <c r="D11" s="772"/>
      <c r="E11" s="772"/>
      <c r="F11" s="772"/>
      <c r="G11" s="772"/>
      <c r="H11" s="773"/>
      <c r="I11" s="777"/>
      <c r="J11" s="778"/>
      <c r="K11" s="778"/>
      <c r="L11" s="778"/>
      <c r="M11" s="778"/>
      <c r="N11" s="779"/>
      <c r="O11" s="564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</row>
    <row r="12" spans="1:236" s="546" customFormat="1" ht="32" customHeight="1" x14ac:dyDescent="0.15">
      <c r="B12" s="799" t="s">
        <v>122</v>
      </c>
      <c r="C12" s="800"/>
      <c r="D12" s="800"/>
      <c r="E12" s="800"/>
      <c r="F12" s="800"/>
      <c r="G12" s="800"/>
      <c r="H12" s="801"/>
      <c r="I12" s="802">
        <v>44931</v>
      </c>
      <c r="J12" s="803"/>
      <c r="K12" s="803"/>
      <c r="L12" s="803"/>
      <c r="M12" s="803"/>
      <c r="N12" s="804"/>
      <c r="O12" s="564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</row>
    <row r="13" spans="1:236" s="546" customFormat="1" ht="32" customHeight="1" x14ac:dyDescent="0.15">
      <c r="B13" s="771"/>
      <c r="C13" s="772"/>
      <c r="D13" s="772"/>
      <c r="E13" s="772"/>
      <c r="F13" s="772"/>
      <c r="G13" s="772"/>
      <c r="H13" s="773"/>
      <c r="I13" s="777"/>
      <c r="J13" s="778"/>
      <c r="K13" s="778"/>
      <c r="L13" s="778"/>
      <c r="M13" s="778"/>
      <c r="N13" s="779"/>
      <c r="O13" s="564"/>
      <c r="Q13" s="197"/>
      <c r="R13" s="197"/>
      <c r="S13" s="197"/>
      <c r="T13" s="197"/>
      <c r="U13" s="197"/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236" s="546" customFormat="1" ht="32" customHeight="1" x14ac:dyDescent="0.15">
      <c r="B14" s="799" t="s">
        <v>123</v>
      </c>
      <c r="C14" s="800"/>
      <c r="D14" s="800"/>
      <c r="E14" s="800"/>
      <c r="F14" s="800"/>
      <c r="G14" s="800"/>
      <c r="H14" s="801"/>
      <c r="I14" s="808">
        <f>(I12-I10)/365*12</f>
        <v>19.890410958904109</v>
      </c>
      <c r="J14" s="809"/>
      <c r="K14" s="809"/>
      <c r="L14" s="809"/>
      <c r="M14" s="809"/>
      <c r="N14" s="810"/>
      <c r="Q14" s="219"/>
      <c r="R14" s="219"/>
      <c r="S14" s="217"/>
      <c r="T14" s="217"/>
      <c r="U14" s="217"/>
      <c r="V14" s="218"/>
      <c r="W14" s="218"/>
      <c r="X14" s="218"/>
      <c r="Y14" s="218"/>
      <c r="Z14" s="218"/>
      <c r="AA14" s="219"/>
      <c r="AB14" s="219"/>
      <c r="AC14" s="219"/>
      <c r="AD14" s="219"/>
    </row>
    <row r="15" spans="1:236" s="546" customFormat="1" ht="32" customHeight="1" thickBot="1" x14ac:dyDescent="0.2">
      <c r="B15" s="805"/>
      <c r="C15" s="806"/>
      <c r="D15" s="806"/>
      <c r="E15" s="806"/>
      <c r="F15" s="806"/>
      <c r="G15" s="806"/>
      <c r="H15" s="807"/>
      <c r="I15" s="811"/>
      <c r="J15" s="812"/>
      <c r="K15" s="812"/>
      <c r="L15" s="812"/>
      <c r="M15" s="812"/>
      <c r="N15" s="813"/>
      <c r="Q15" s="202"/>
      <c r="R15" s="202"/>
      <c r="S15" s="220"/>
      <c r="T15" s="219"/>
      <c r="U15" s="219"/>
      <c r="V15" s="219"/>
      <c r="W15" s="219"/>
      <c r="X15" s="219"/>
      <c r="Y15" s="219"/>
      <c r="Z15" s="219"/>
      <c r="AA15" s="202"/>
      <c r="AB15" s="202"/>
      <c r="AC15" s="202"/>
      <c r="AD15" s="202"/>
    </row>
    <row r="16" spans="1:236" s="546" customFormat="1" ht="32" customHeight="1" x14ac:dyDescent="0.15">
      <c r="Q16" s="202"/>
      <c r="R16" s="202"/>
      <c r="S16" s="220"/>
      <c r="T16" s="219"/>
      <c r="U16" s="219"/>
      <c r="V16" s="219"/>
      <c r="W16" s="219"/>
      <c r="X16" s="219"/>
      <c r="Y16" s="219"/>
      <c r="Z16" s="219"/>
      <c r="AA16" s="202"/>
      <c r="AB16" s="202"/>
      <c r="AC16" s="202"/>
      <c r="AD16" s="202"/>
    </row>
    <row r="17" spans="2:48" s="546" customFormat="1" ht="32" customHeight="1" x14ac:dyDescent="0.15">
      <c r="B17" s="814" t="s">
        <v>124</v>
      </c>
      <c r="C17" s="815"/>
      <c r="D17" s="815"/>
      <c r="E17" s="815"/>
      <c r="F17" s="815"/>
      <c r="G17" s="815"/>
      <c r="H17" s="815"/>
      <c r="I17" s="815"/>
      <c r="J17" s="815"/>
      <c r="K17" s="815"/>
      <c r="L17" s="815"/>
      <c r="Q17" s="202"/>
      <c r="R17" s="202"/>
      <c r="S17" s="220"/>
      <c r="T17" s="219"/>
      <c r="U17" s="219"/>
      <c r="V17" s="219"/>
      <c r="W17" s="219"/>
      <c r="X17" s="219"/>
      <c r="Y17" s="219"/>
      <c r="Z17" s="219"/>
      <c r="AA17" s="202"/>
      <c r="AB17" s="202"/>
      <c r="AC17" s="202"/>
      <c r="AD17" s="202"/>
    </row>
    <row r="18" spans="2:48" s="546" customFormat="1" ht="32" customHeight="1" x14ac:dyDescent="0.15">
      <c r="B18" s="816"/>
      <c r="C18" s="817"/>
      <c r="D18" s="817"/>
      <c r="E18" s="817"/>
      <c r="F18" s="817"/>
      <c r="G18" s="817"/>
      <c r="H18" s="817"/>
      <c r="I18" s="817"/>
      <c r="J18" s="817"/>
      <c r="K18" s="817"/>
      <c r="L18" s="818"/>
      <c r="Q18" s="202"/>
      <c r="R18" s="202"/>
      <c r="S18" s="202"/>
      <c r="T18" s="202"/>
      <c r="U18" s="202"/>
      <c r="V18" s="202"/>
      <c r="W18" s="202"/>
      <c r="X18" s="202"/>
      <c r="Y18" s="202"/>
      <c r="Z18" s="202"/>
      <c r="AA18" s="202"/>
      <c r="AB18" s="202"/>
      <c r="AC18" s="202"/>
      <c r="AD18" s="202"/>
    </row>
    <row r="19" spans="2:48" s="546" customFormat="1" ht="32" customHeight="1" x14ac:dyDescent="0.15">
      <c r="B19" s="819"/>
      <c r="C19" s="820"/>
      <c r="D19" s="820"/>
      <c r="E19" s="820"/>
      <c r="F19" s="820"/>
      <c r="G19" s="820"/>
      <c r="H19" s="820"/>
      <c r="I19" s="820"/>
      <c r="J19" s="820"/>
      <c r="K19" s="820"/>
      <c r="L19" s="821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</row>
    <row r="20" spans="2:48" s="546" customFormat="1" ht="32" customHeight="1" x14ac:dyDescent="0.15">
      <c r="B20" s="796"/>
      <c r="C20" s="797"/>
      <c r="D20" s="797"/>
      <c r="E20" s="797"/>
      <c r="F20" s="797"/>
      <c r="G20" s="797"/>
      <c r="H20" s="797"/>
      <c r="I20" s="797"/>
      <c r="J20" s="797"/>
      <c r="K20" s="797"/>
      <c r="L20" s="798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2"/>
      <c r="AC20" s="202"/>
      <c r="AD20" s="202"/>
    </row>
    <row r="21" spans="2:48" s="546" customFormat="1" ht="32" customHeight="1" x14ac:dyDescent="0.15">
      <c r="B21" s="796"/>
      <c r="C21" s="797"/>
      <c r="D21" s="797"/>
      <c r="E21" s="797"/>
      <c r="F21" s="797"/>
      <c r="G21" s="797"/>
      <c r="H21" s="797"/>
      <c r="I21" s="797"/>
      <c r="J21" s="797"/>
      <c r="K21" s="797"/>
      <c r="L21" s="798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2"/>
      <c r="AC21" s="202"/>
      <c r="AD21" s="202"/>
    </row>
    <row r="22" spans="2:48" s="546" customFormat="1" ht="32" customHeight="1" x14ac:dyDescent="0.15">
      <c r="B22" s="796"/>
      <c r="C22" s="797"/>
      <c r="D22" s="797"/>
      <c r="E22" s="797"/>
      <c r="F22" s="797"/>
      <c r="G22" s="797"/>
      <c r="H22" s="797"/>
      <c r="I22" s="797"/>
      <c r="J22" s="797"/>
      <c r="K22" s="797"/>
      <c r="L22" s="798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20"/>
      <c r="AC22" s="220"/>
      <c r="AD22" s="220"/>
    </row>
    <row r="23" spans="2:48" s="546" customFormat="1" ht="32" customHeight="1" x14ac:dyDescent="0.15"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8"/>
      <c r="Q23" s="202"/>
      <c r="R23" s="202"/>
      <c r="S23" s="202"/>
      <c r="T23" s="202"/>
      <c r="U23" s="202"/>
      <c r="V23" s="202"/>
      <c r="W23" s="202"/>
      <c r="X23" s="202"/>
      <c r="Y23" s="202"/>
      <c r="Z23" s="202"/>
      <c r="AA23" s="202"/>
      <c r="AB23" s="220"/>
      <c r="AC23" s="220"/>
      <c r="AD23" s="220"/>
    </row>
    <row r="24" spans="2:48" s="546" customFormat="1" ht="32" customHeight="1" x14ac:dyDescent="0.15">
      <c r="B24" s="796"/>
      <c r="C24" s="797"/>
      <c r="D24" s="797"/>
      <c r="E24" s="797"/>
      <c r="F24" s="797"/>
      <c r="G24" s="797"/>
      <c r="H24" s="797"/>
      <c r="I24" s="797"/>
      <c r="J24" s="797"/>
      <c r="K24" s="797"/>
      <c r="L24" s="798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20"/>
      <c r="AC24" s="220"/>
      <c r="AD24" s="220"/>
    </row>
    <row r="25" spans="2:48" s="546" customFormat="1" ht="32" customHeight="1" x14ac:dyDescent="0.15">
      <c r="B25" s="796"/>
      <c r="C25" s="797"/>
      <c r="D25" s="797"/>
      <c r="E25" s="797"/>
      <c r="F25" s="797"/>
      <c r="G25" s="797"/>
      <c r="H25" s="797"/>
      <c r="I25" s="797"/>
      <c r="J25" s="797"/>
      <c r="K25" s="797"/>
      <c r="L25" s="798"/>
    </row>
    <row r="26" spans="2:48" s="546" customFormat="1" ht="32" customHeight="1" x14ac:dyDescent="0.15">
      <c r="B26" s="796"/>
      <c r="C26" s="797"/>
      <c r="D26" s="797"/>
      <c r="E26" s="797"/>
      <c r="F26" s="797"/>
      <c r="G26" s="797"/>
      <c r="H26" s="797"/>
      <c r="I26" s="797"/>
      <c r="J26" s="797"/>
      <c r="K26" s="797"/>
      <c r="L26" s="798"/>
      <c r="O26" s="564"/>
    </row>
    <row r="27" spans="2:48" s="546" customFormat="1" ht="32" customHeight="1" x14ac:dyDescent="0.15">
      <c r="B27" s="796"/>
      <c r="C27" s="797"/>
      <c r="D27" s="797"/>
      <c r="E27" s="797"/>
      <c r="F27" s="797"/>
      <c r="G27" s="797"/>
      <c r="H27" s="797"/>
      <c r="I27" s="797"/>
      <c r="J27" s="797"/>
      <c r="K27" s="797"/>
      <c r="L27" s="798"/>
      <c r="O27" s="564"/>
    </row>
    <row r="28" spans="2:48" s="546" customFormat="1" ht="32" customHeight="1" x14ac:dyDescent="0.15">
      <c r="B28" s="566"/>
      <c r="C28" s="567"/>
      <c r="D28" s="567"/>
      <c r="E28" s="567"/>
      <c r="F28" s="567"/>
      <c r="G28" s="567"/>
      <c r="H28" s="567"/>
      <c r="I28" s="567"/>
      <c r="J28" s="567"/>
      <c r="K28" s="567"/>
      <c r="L28" s="568"/>
      <c r="O28" s="564"/>
      <c r="AP28" s="563"/>
      <c r="AQ28" s="563"/>
      <c r="AR28" s="563"/>
      <c r="AS28" s="563"/>
      <c r="AT28" s="563"/>
      <c r="AU28" s="563"/>
      <c r="AV28" s="563"/>
    </row>
    <row r="29" spans="2:48" s="546" customFormat="1" ht="32" customHeight="1" x14ac:dyDescent="0.3">
      <c r="B29" s="566"/>
      <c r="C29" s="567"/>
      <c r="D29" s="567"/>
      <c r="E29" s="567"/>
      <c r="F29" s="567"/>
      <c r="G29" s="567"/>
      <c r="H29" s="567"/>
      <c r="I29" s="567"/>
      <c r="J29" s="567"/>
      <c r="K29" s="567"/>
      <c r="L29" s="568"/>
      <c r="O29" s="564"/>
      <c r="AO29" s="536"/>
      <c r="AP29" s="620"/>
      <c r="AQ29" s="620"/>
      <c r="AR29" s="620"/>
      <c r="AS29" s="620"/>
      <c r="AT29" s="620"/>
      <c r="AU29" s="620"/>
      <c r="AV29" s="620"/>
    </row>
    <row r="30" spans="2:48" s="546" customFormat="1" ht="32" customHeight="1" x14ac:dyDescent="0.3">
      <c r="B30" s="566"/>
      <c r="C30" s="567"/>
      <c r="D30" s="567"/>
      <c r="E30" s="567"/>
      <c r="F30" s="567"/>
      <c r="G30" s="567"/>
      <c r="H30" s="567"/>
      <c r="I30" s="567"/>
      <c r="J30" s="567"/>
      <c r="K30" s="567"/>
      <c r="L30" s="568"/>
      <c r="O30" s="564"/>
      <c r="AQ30" s="620"/>
      <c r="AR30" s="620"/>
      <c r="AS30" s="620"/>
      <c r="AT30" s="620"/>
      <c r="AU30" s="620"/>
      <c r="AV30" s="620"/>
    </row>
    <row r="31" spans="2:48" s="546" customFormat="1" ht="32" customHeight="1" x14ac:dyDescent="0.3">
      <c r="B31" s="566"/>
      <c r="C31" s="567"/>
      <c r="D31" s="567"/>
      <c r="E31" s="567"/>
      <c r="F31" s="567"/>
      <c r="G31" s="567"/>
      <c r="H31" s="567"/>
      <c r="I31" s="567"/>
      <c r="J31" s="567"/>
      <c r="K31" s="567"/>
      <c r="L31" s="568"/>
      <c r="O31" s="564"/>
      <c r="AQ31" s="620"/>
      <c r="AR31" s="620"/>
      <c r="AS31" s="620"/>
      <c r="AT31" s="620"/>
      <c r="AU31" s="620"/>
      <c r="AV31" s="620"/>
    </row>
    <row r="32" spans="2:48" s="546" customFormat="1" ht="32" customHeight="1" x14ac:dyDescent="0.3">
      <c r="B32" s="566"/>
      <c r="C32" s="567"/>
      <c r="D32" s="567"/>
      <c r="E32" s="567"/>
      <c r="F32" s="567"/>
      <c r="G32" s="567"/>
      <c r="H32" s="567"/>
      <c r="I32" s="567"/>
      <c r="J32" s="567"/>
      <c r="K32" s="567"/>
      <c r="L32" s="568"/>
      <c r="O32" s="564"/>
      <c r="AQ32" s="620"/>
      <c r="AR32" s="620"/>
      <c r="AS32" s="620"/>
      <c r="AT32" s="620"/>
      <c r="AU32" s="620"/>
      <c r="AV32" s="620"/>
    </row>
    <row r="33" spans="2:48" s="546" customFormat="1" ht="32" customHeight="1" x14ac:dyDescent="0.3">
      <c r="B33" s="566"/>
      <c r="C33" s="567"/>
      <c r="D33" s="567"/>
      <c r="E33" s="567"/>
      <c r="F33" s="567"/>
      <c r="G33" s="567"/>
      <c r="H33" s="567"/>
      <c r="I33" s="567"/>
      <c r="J33" s="567"/>
      <c r="K33" s="567"/>
      <c r="L33" s="568"/>
      <c r="O33" s="564"/>
      <c r="AQ33" s="620"/>
      <c r="AR33" s="620"/>
      <c r="AS33" s="620"/>
      <c r="AT33" s="620"/>
      <c r="AU33" s="620"/>
      <c r="AV33" s="620"/>
    </row>
    <row r="34" spans="2:48" s="546" customFormat="1" ht="32" customHeight="1" x14ac:dyDescent="0.3">
      <c r="B34" s="566"/>
      <c r="C34" s="567"/>
      <c r="D34" s="567"/>
      <c r="E34" s="567"/>
      <c r="F34" s="567"/>
      <c r="G34" s="567"/>
      <c r="H34" s="567"/>
      <c r="I34" s="567"/>
      <c r="J34" s="567"/>
      <c r="K34" s="567"/>
      <c r="L34" s="568"/>
      <c r="O34" s="564"/>
      <c r="AL34" s="564"/>
      <c r="AM34" s="564"/>
      <c r="AN34" s="564"/>
      <c r="AQ34" s="620"/>
      <c r="AR34" s="620"/>
      <c r="AS34" s="620"/>
      <c r="AT34" s="620"/>
      <c r="AU34" s="620"/>
      <c r="AV34" s="620"/>
    </row>
    <row r="35" spans="2:48" s="546" customFormat="1" ht="32" customHeight="1" x14ac:dyDescent="0.3">
      <c r="B35" s="566"/>
      <c r="C35" s="567"/>
      <c r="D35" s="567"/>
      <c r="E35" s="567"/>
      <c r="F35" s="567"/>
      <c r="G35" s="567"/>
      <c r="H35" s="567"/>
      <c r="I35" s="567"/>
      <c r="J35" s="567"/>
      <c r="K35" s="567"/>
      <c r="L35" s="568"/>
      <c r="O35" s="564"/>
      <c r="AL35" s="564"/>
      <c r="AM35" s="564"/>
      <c r="AN35" s="564"/>
      <c r="AQ35" s="620"/>
      <c r="AR35" s="620"/>
      <c r="AS35" s="620"/>
      <c r="AT35" s="620"/>
      <c r="AU35" s="620"/>
      <c r="AV35" s="620"/>
    </row>
    <row r="36" spans="2:48" s="546" customFormat="1" ht="32" customHeight="1" x14ac:dyDescent="0.3">
      <c r="B36" s="566"/>
      <c r="C36" s="567"/>
      <c r="D36" s="567"/>
      <c r="E36" s="567"/>
      <c r="F36" s="567"/>
      <c r="G36" s="567"/>
      <c r="H36" s="567"/>
      <c r="I36" s="567"/>
      <c r="J36" s="567"/>
      <c r="K36" s="567"/>
      <c r="L36" s="568"/>
      <c r="O36" s="564"/>
      <c r="AL36" s="564"/>
      <c r="AM36" s="564"/>
      <c r="AN36" s="564"/>
      <c r="AQ36" s="620"/>
      <c r="AR36" s="620"/>
      <c r="AS36" s="620"/>
      <c r="AT36" s="620"/>
      <c r="AU36" s="620"/>
      <c r="AV36" s="620"/>
    </row>
    <row r="37" spans="2:48" s="546" customFormat="1" ht="32" customHeight="1" x14ac:dyDescent="0.3">
      <c r="B37" s="566"/>
      <c r="C37" s="567"/>
      <c r="D37" s="567"/>
      <c r="E37" s="567"/>
      <c r="F37" s="567"/>
      <c r="G37" s="567"/>
      <c r="H37" s="567"/>
      <c r="I37" s="567"/>
      <c r="J37" s="567"/>
      <c r="K37" s="567"/>
      <c r="L37" s="568"/>
      <c r="O37" s="564"/>
      <c r="AL37" s="564"/>
      <c r="AM37" s="564"/>
      <c r="AN37" s="564"/>
      <c r="AQ37" s="620"/>
      <c r="AR37" s="620"/>
      <c r="AS37" s="620"/>
      <c r="AT37" s="620"/>
      <c r="AU37" s="620"/>
      <c r="AV37" s="620"/>
    </row>
    <row r="38" spans="2:48" s="546" customFormat="1" ht="32" customHeight="1" x14ac:dyDescent="0.3">
      <c r="B38" s="566"/>
      <c r="C38" s="567"/>
      <c r="D38" s="567"/>
      <c r="E38" s="567"/>
      <c r="F38" s="567"/>
      <c r="G38" s="567"/>
      <c r="H38" s="567"/>
      <c r="I38" s="567"/>
      <c r="J38" s="567"/>
      <c r="K38" s="567"/>
      <c r="L38" s="568"/>
      <c r="O38" s="564"/>
      <c r="AL38" s="564"/>
      <c r="AM38" s="564"/>
      <c r="AN38" s="564"/>
      <c r="AQ38" s="620"/>
      <c r="AR38" s="620"/>
      <c r="AS38" s="620"/>
      <c r="AT38" s="620"/>
      <c r="AU38" s="620"/>
      <c r="AV38" s="620"/>
    </row>
    <row r="39" spans="2:48" s="546" customFormat="1" ht="32" customHeight="1" x14ac:dyDescent="0.3">
      <c r="B39" s="796"/>
      <c r="C39" s="797"/>
      <c r="D39" s="797"/>
      <c r="E39" s="797"/>
      <c r="F39" s="797"/>
      <c r="G39" s="797"/>
      <c r="H39" s="797"/>
      <c r="I39" s="797"/>
      <c r="J39" s="797"/>
      <c r="K39" s="797"/>
      <c r="L39" s="798"/>
      <c r="M39" s="564"/>
      <c r="N39" s="564"/>
      <c r="O39" s="564"/>
      <c r="AL39" s="564"/>
      <c r="AM39" s="564"/>
      <c r="AN39" s="564"/>
      <c r="AQ39" s="620"/>
      <c r="AR39" s="620"/>
      <c r="AS39" s="620"/>
      <c r="AT39" s="620"/>
      <c r="AU39" s="620"/>
      <c r="AV39" s="620"/>
    </row>
    <row r="40" spans="2:48" s="546" customFormat="1" ht="32" customHeight="1" x14ac:dyDescent="0.3">
      <c r="B40" s="796"/>
      <c r="C40" s="797"/>
      <c r="D40" s="797"/>
      <c r="E40" s="797"/>
      <c r="F40" s="797"/>
      <c r="G40" s="797"/>
      <c r="H40" s="797"/>
      <c r="I40" s="797"/>
      <c r="J40" s="797"/>
      <c r="K40" s="797"/>
      <c r="L40" s="798"/>
      <c r="AL40" s="564"/>
      <c r="AM40" s="564"/>
      <c r="AN40" s="564"/>
      <c r="AQ40" s="620"/>
      <c r="AR40" s="620"/>
      <c r="AS40" s="620"/>
      <c r="AT40" s="620"/>
      <c r="AU40" s="620"/>
      <c r="AV40" s="620"/>
    </row>
    <row r="41" spans="2:48" s="546" customFormat="1" ht="32" customHeight="1" x14ac:dyDescent="0.3">
      <c r="B41" s="796"/>
      <c r="C41" s="797"/>
      <c r="D41" s="797"/>
      <c r="E41" s="797"/>
      <c r="F41" s="797"/>
      <c r="G41" s="797"/>
      <c r="H41" s="797"/>
      <c r="I41" s="797"/>
      <c r="J41" s="797"/>
      <c r="K41" s="797"/>
      <c r="L41" s="798"/>
      <c r="AL41" s="564"/>
      <c r="AM41" s="564"/>
      <c r="AN41" s="564"/>
      <c r="AQ41" s="620"/>
      <c r="AR41" s="620"/>
      <c r="AS41" s="620"/>
      <c r="AT41" s="620"/>
      <c r="AU41" s="620"/>
      <c r="AV41" s="620"/>
    </row>
    <row r="42" spans="2:48" s="546" customFormat="1" ht="32" customHeight="1" x14ac:dyDescent="0.3">
      <c r="B42" s="825"/>
      <c r="C42" s="826"/>
      <c r="D42" s="826"/>
      <c r="E42" s="826"/>
      <c r="F42" s="826"/>
      <c r="G42" s="826"/>
      <c r="H42" s="826"/>
      <c r="I42" s="826"/>
      <c r="J42" s="826"/>
      <c r="K42" s="826"/>
      <c r="L42" s="827"/>
      <c r="AL42" s="564"/>
      <c r="AM42" s="564"/>
      <c r="AN42" s="564"/>
      <c r="AQ42" s="620"/>
      <c r="AR42" s="620"/>
      <c r="AS42" s="620"/>
      <c r="AT42" s="620"/>
      <c r="AU42" s="620"/>
      <c r="AV42" s="620"/>
    </row>
    <row r="43" spans="2:48" s="546" customFormat="1" ht="32" customHeight="1" x14ac:dyDescent="0.3">
      <c r="B43" s="610"/>
      <c r="C43" s="610"/>
      <c r="D43" s="610"/>
      <c r="E43" s="610"/>
      <c r="F43" s="610"/>
      <c r="G43" s="610"/>
      <c r="H43" s="610"/>
      <c r="I43" s="610"/>
      <c r="J43" s="610"/>
      <c r="K43" s="610"/>
      <c r="L43" s="610"/>
      <c r="AL43" s="564"/>
      <c r="AM43" s="564"/>
      <c r="AN43" s="564"/>
      <c r="AQ43" s="620"/>
      <c r="AR43" s="620"/>
      <c r="AS43" s="620"/>
      <c r="AT43" s="620"/>
      <c r="AU43" s="620"/>
      <c r="AV43" s="620"/>
    </row>
    <row r="44" spans="2:48" s="546" customFormat="1" ht="32" customHeight="1" x14ac:dyDescent="0.3">
      <c r="B44" s="564"/>
      <c r="C44" s="564"/>
      <c r="D44" s="564"/>
      <c r="E44" s="564"/>
      <c r="F44" s="564"/>
      <c r="G44" s="564"/>
      <c r="H44" s="564"/>
      <c r="I44" s="564"/>
      <c r="AL44" s="564"/>
      <c r="AM44" s="564"/>
      <c r="AN44" s="564"/>
      <c r="AQ44" s="620"/>
      <c r="AR44" s="620"/>
      <c r="AS44" s="620"/>
      <c r="AT44" s="620"/>
      <c r="AU44" s="620"/>
      <c r="AV44" s="620"/>
    </row>
    <row r="45" spans="2:48" s="546" customFormat="1" ht="32" customHeight="1" x14ac:dyDescent="0.3">
      <c r="B45" s="569" t="s">
        <v>147</v>
      </c>
      <c r="C45" s="570"/>
      <c r="D45" s="570"/>
      <c r="E45" s="570"/>
      <c r="F45" s="570"/>
      <c r="G45" s="570"/>
      <c r="H45" s="570"/>
      <c r="I45" s="570"/>
      <c r="J45" s="570"/>
      <c r="K45" s="570"/>
      <c r="L45" s="570"/>
      <c r="M45" s="570"/>
      <c r="N45" s="570"/>
      <c r="O45" s="571"/>
      <c r="AL45" s="564"/>
      <c r="AM45" s="564"/>
      <c r="AN45" s="564"/>
      <c r="AQ45" s="620"/>
      <c r="AR45" s="620"/>
      <c r="AS45" s="620"/>
      <c r="AT45" s="620"/>
      <c r="AU45" s="620"/>
      <c r="AV45" s="620"/>
    </row>
    <row r="46" spans="2:48" s="546" customFormat="1" ht="32" customHeight="1" x14ac:dyDescent="0.3">
      <c r="B46" s="572" t="s">
        <v>149</v>
      </c>
      <c r="C46" s="573"/>
      <c r="D46" s="573"/>
      <c r="E46" s="573"/>
      <c r="F46" s="573"/>
      <c r="G46" s="573"/>
      <c r="H46" s="573"/>
      <c r="I46" s="574" t="s">
        <v>150</v>
      </c>
      <c r="J46" s="574"/>
      <c r="K46" s="574"/>
      <c r="L46" s="574" t="s">
        <v>151</v>
      </c>
      <c r="M46" s="574"/>
      <c r="N46" s="574"/>
      <c r="O46" s="575"/>
      <c r="AL46" s="564"/>
      <c r="AM46" s="564"/>
      <c r="AN46" s="564"/>
      <c r="AQ46" s="620"/>
      <c r="AR46" s="620"/>
      <c r="AS46" s="620"/>
      <c r="AT46" s="620"/>
      <c r="AU46" s="620"/>
      <c r="AV46" s="620"/>
    </row>
    <row r="47" spans="2:48" s="546" customFormat="1" ht="32" customHeight="1" x14ac:dyDescent="0.3">
      <c r="B47" s="576"/>
      <c r="C47" s="577"/>
      <c r="D47" s="577"/>
      <c r="E47" s="577"/>
      <c r="F47" s="577"/>
      <c r="G47" s="577"/>
      <c r="H47" s="577"/>
      <c r="I47" s="578"/>
      <c r="J47" s="579"/>
      <c r="K47" s="579"/>
      <c r="L47" s="828"/>
      <c r="M47" s="829"/>
      <c r="N47" s="829"/>
      <c r="O47" s="830"/>
      <c r="AL47" s="564"/>
      <c r="AM47" s="564"/>
      <c r="AN47" s="564"/>
      <c r="AQ47" s="620"/>
      <c r="AR47" s="620"/>
      <c r="AS47" s="620"/>
      <c r="AT47" s="620"/>
      <c r="AU47" s="620"/>
      <c r="AV47" s="620"/>
    </row>
    <row r="48" spans="2:48" s="546" customFormat="1" ht="32" customHeight="1" x14ac:dyDescent="0.3">
      <c r="B48" s="576"/>
      <c r="C48" s="577"/>
      <c r="D48" s="577"/>
      <c r="E48" s="577"/>
      <c r="F48" s="577"/>
      <c r="G48" s="577"/>
      <c r="H48" s="577"/>
      <c r="I48" s="578"/>
      <c r="J48" s="579"/>
      <c r="K48" s="580"/>
      <c r="L48" s="822"/>
      <c r="M48" s="823"/>
      <c r="N48" s="823"/>
      <c r="O48" s="824"/>
      <c r="AK48" s="564"/>
      <c r="AL48" s="564"/>
      <c r="AM48" s="564"/>
      <c r="AN48" s="564"/>
      <c r="AQ48" s="620"/>
      <c r="AR48" s="620"/>
      <c r="AS48" s="620"/>
      <c r="AT48" s="620"/>
      <c r="AU48" s="620"/>
      <c r="AV48" s="620"/>
    </row>
    <row r="49" spans="2:51" s="546" customFormat="1" ht="32" customHeight="1" x14ac:dyDescent="0.3">
      <c r="B49" s="576"/>
      <c r="C49" s="577"/>
      <c r="D49" s="577"/>
      <c r="E49" s="577"/>
      <c r="F49" s="577"/>
      <c r="G49" s="577"/>
      <c r="H49" s="577"/>
      <c r="I49" s="578"/>
      <c r="J49" s="579"/>
      <c r="K49" s="580"/>
      <c r="L49" s="780"/>
      <c r="M49" s="781"/>
      <c r="N49" s="781"/>
      <c r="O49" s="782"/>
      <c r="AK49" s="564"/>
      <c r="AL49" s="564"/>
      <c r="AM49" s="564"/>
      <c r="AN49" s="564"/>
      <c r="AQ49" s="620"/>
      <c r="AR49" s="620"/>
      <c r="AS49" s="620"/>
      <c r="AT49" s="620"/>
      <c r="AU49" s="620"/>
      <c r="AV49" s="620"/>
    </row>
    <row r="50" spans="2:51" s="546" customFormat="1" ht="32" customHeight="1" x14ac:dyDescent="0.15">
      <c r="B50" s="576"/>
      <c r="C50" s="577"/>
      <c r="D50" s="577"/>
      <c r="E50" s="577"/>
      <c r="F50" s="577"/>
      <c r="G50" s="577"/>
      <c r="H50" s="577"/>
      <c r="I50" s="578"/>
      <c r="J50" s="579"/>
      <c r="K50" s="580"/>
      <c r="L50" s="780"/>
      <c r="M50" s="781"/>
      <c r="N50" s="781"/>
      <c r="O50" s="782"/>
      <c r="AK50" s="564"/>
      <c r="AL50" s="564"/>
      <c r="AM50" s="564"/>
      <c r="AN50" s="564"/>
    </row>
    <row r="51" spans="2:51" s="546" customFormat="1" ht="32" customHeight="1" x14ac:dyDescent="0.15">
      <c r="B51" s="576"/>
      <c r="C51" s="577"/>
      <c r="D51" s="577"/>
      <c r="E51" s="577"/>
      <c r="F51" s="577"/>
      <c r="G51" s="577"/>
      <c r="H51" s="577"/>
      <c r="I51" s="578"/>
      <c r="J51" s="579"/>
      <c r="K51" s="580"/>
      <c r="L51" s="780"/>
      <c r="M51" s="781"/>
      <c r="N51" s="781"/>
      <c r="O51" s="782"/>
      <c r="AK51" s="564"/>
    </row>
    <row r="52" spans="2:51" s="546" customFormat="1" ht="32" customHeight="1" x14ac:dyDescent="0.15">
      <c r="B52" s="576"/>
      <c r="C52" s="577"/>
      <c r="D52" s="577"/>
      <c r="E52" s="577"/>
      <c r="F52" s="577"/>
      <c r="G52" s="577"/>
      <c r="H52" s="577"/>
      <c r="I52" s="578"/>
      <c r="J52" s="579"/>
      <c r="K52" s="580"/>
      <c r="L52" s="780"/>
      <c r="M52" s="781"/>
      <c r="N52" s="781"/>
      <c r="O52" s="782"/>
      <c r="AK52" s="564"/>
    </row>
    <row r="53" spans="2:51" s="546" customFormat="1" ht="32" customHeight="1" x14ac:dyDescent="0.15">
      <c r="B53" s="576"/>
      <c r="C53" s="577"/>
      <c r="D53" s="577"/>
      <c r="E53" s="577"/>
      <c r="F53" s="577"/>
      <c r="G53" s="577"/>
      <c r="H53" s="577"/>
      <c r="I53" s="578"/>
      <c r="J53" s="579"/>
      <c r="K53" s="580"/>
      <c r="L53" s="780"/>
      <c r="M53" s="781"/>
      <c r="N53" s="781"/>
      <c r="O53" s="782"/>
      <c r="S53" s="564"/>
      <c r="AK53" s="564"/>
    </row>
    <row r="54" spans="2:51" s="546" customFormat="1" ht="32" customHeight="1" x14ac:dyDescent="0.15">
      <c r="B54" s="576"/>
      <c r="C54" s="577"/>
      <c r="D54" s="577"/>
      <c r="E54" s="577"/>
      <c r="F54" s="577"/>
      <c r="G54" s="577"/>
      <c r="H54" s="577"/>
      <c r="I54" s="578"/>
      <c r="J54" s="579"/>
      <c r="K54" s="580"/>
      <c r="L54" s="780"/>
      <c r="M54" s="781"/>
      <c r="N54" s="781"/>
      <c r="O54" s="782"/>
      <c r="S54" s="564"/>
      <c r="AK54" s="564"/>
    </row>
    <row r="55" spans="2:51" s="546" customFormat="1" ht="32" customHeight="1" x14ac:dyDescent="0.15">
      <c r="B55" s="576"/>
      <c r="C55" s="577"/>
      <c r="D55" s="577"/>
      <c r="E55" s="577"/>
      <c r="F55" s="577"/>
      <c r="G55" s="577"/>
      <c r="H55" s="577"/>
      <c r="I55" s="578"/>
      <c r="J55" s="579"/>
      <c r="K55" s="580"/>
      <c r="L55" s="780"/>
      <c r="M55" s="781"/>
      <c r="N55" s="781"/>
      <c r="O55" s="782"/>
      <c r="AK55" s="564"/>
    </row>
    <row r="56" spans="2:51" s="546" customFormat="1" ht="32" customHeight="1" x14ac:dyDescent="0.15">
      <c r="B56" s="576"/>
      <c r="C56" s="577"/>
      <c r="D56" s="577"/>
      <c r="E56" s="577"/>
      <c r="F56" s="577"/>
      <c r="G56" s="577"/>
      <c r="H56" s="577"/>
      <c r="I56" s="578"/>
      <c r="J56" s="579"/>
      <c r="K56" s="580"/>
      <c r="L56" s="780"/>
      <c r="M56" s="781"/>
      <c r="N56" s="781"/>
      <c r="O56" s="782"/>
      <c r="S56" s="564"/>
      <c r="W56" s="565"/>
      <c r="AK56" s="564"/>
    </row>
    <row r="57" spans="2:51" s="546" customFormat="1" ht="32" customHeight="1" x14ac:dyDescent="0.15">
      <c r="B57" s="576"/>
      <c r="C57" s="577"/>
      <c r="D57" s="577"/>
      <c r="E57" s="577"/>
      <c r="F57" s="577"/>
      <c r="G57" s="577"/>
      <c r="H57" s="577"/>
      <c r="I57" s="578"/>
      <c r="J57" s="579"/>
      <c r="K57" s="580"/>
      <c r="L57" s="780"/>
      <c r="M57" s="781"/>
      <c r="N57" s="781"/>
      <c r="O57" s="782"/>
      <c r="S57" s="564"/>
      <c r="W57" s="565"/>
      <c r="AK57" s="564"/>
    </row>
    <row r="58" spans="2:51" s="546" customFormat="1" ht="32" customHeight="1" x14ac:dyDescent="0.15">
      <c r="B58" s="576"/>
      <c r="C58" s="577"/>
      <c r="D58" s="577"/>
      <c r="E58" s="577"/>
      <c r="F58" s="577"/>
      <c r="G58" s="577"/>
      <c r="H58" s="577"/>
      <c r="I58" s="578"/>
      <c r="J58" s="579"/>
      <c r="K58" s="580"/>
      <c r="L58" s="780"/>
      <c r="M58" s="781"/>
      <c r="N58" s="781"/>
      <c r="O58" s="782"/>
      <c r="S58" s="564"/>
      <c r="W58" s="564"/>
      <c r="AK58" s="564"/>
    </row>
    <row r="59" spans="2:51" s="546" customFormat="1" ht="32" customHeight="1" x14ac:dyDescent="0.15">
      <c r="B59" s="576"/>
      <c r="C59" s="577"/>
      <c r="D59" s="577"/>
      <c r="E59" s="577"/>
      <c r="F59" s="577"/>
      <c r="G59" s="577"/>
      <c r="H59" s="577"/>
      <c r="I59" s="578"/>
      <c r="J59" s="579"/>
      <c r="K59" s="580"/>
      <c r="L59" s="792"/>
      <c r="M59" s="792"/>
      <c r="N59" s="792"/>
      <c r="O59" s="793"/>
      <c r="S59" s="564"/>
      <c r="W59" s="564"/>
      <c r="AB59" s="538"/>
      <c r="AC59" s="538"/>
      <c r="AD59" s="538"/>
      <c r="AE59" s="538"/>
      <c r="AF59" s="538"/>
      <c r="AG59" s="538"/>
      <c r="AH59" s="538"/>
      <c r="AI59" s="538"/>
      <c r="AK59" s="564"/>
    </row>
    <row r="60" spans="2:51" s="546" customFormat="1" ht="32" customHeight="1" x14ac:dyDescent="0.15">
      <c r="B60" s="576"/>
      <c r="C60" s="577"/>
      <c r="D60" s="577"/>
      <c r="E60" s="577"/>
      <c r="F60" s="577"/>
      <c r="G60" s="577"/>
      <c r="H60" s="577"/>
      <c r="I60" s="578"/>
      <c r="J60" s="579"/>
      <c r="K60" s="580"/>
      <c r="L60" s="794"/>
      <c r="M60" s="794"/>
      <c r="N60" s="794"/>
      <c r="O60" s="795"/>
      <c r="S60" s="564"/>
      <c r="W60" s="564"/>
      <c r="AB60" s="538"/>
      <c r="AC60" s="538"/>
      <c r="AD60" s="538"/>
      <c r="AE60" s="538"/>
      <c r="AF60" s="538"/>
      <c r="AG60" s="538"/>
      <c r="AH60" s="538"/>
      <c r="AI60" s="538"/>
      <c r="AK60" s="564"/>
    </row>
    <row r="61" spans="2:51" s="546" customFormat="1" ht="32" customHeight="1" x14ac:dyDescent="0.15">
      <c r="B61" s="564"/>
      <c r="C61" s="564"/>
      <c r="D61" s="564"/>
      <c r="E61" s="564"/>
      <c r="F61" s="564"/>
      <c r="G61" s="564"/>
      <c r="H61" s="564"/>
      <c r="I61" s="564"/>
      <c r="J61" s="564"/>
      <c r="K61" s="564"/>
      <c r="L61" s="564"/>
      <c r="M61" s="564"/>
      <c r="N61" s="564"/>
      <c r="O61" s="564"/>
      <c r="W61" s="581"/>
      <c r="X61" s="582"/>
      <c r="AB61" s="538"/>
      <c r="AC61" s="538"/>
      <c r="AD61" s="538"/>
      <c r="AE61" s="538"/>
      <c r="AF61" s="538"/>
      <c r="AG61" s="538"/>
      <c r="AH61" s="538"/>
      <c r="AI61" s="538"/>
      <c r="AK61" s="564"/>
      <c r="AY61" s="563"/>
    </row>
    <row r="62" spans="2:51" s="546" customFormat="1" ht="32" customHeight="1" x14ac:dyDescent="0.15">
      <c r="B62" s="569" t="s">
        <v>181</v>
      </c>
      <c r="C62" s="570"/>
      <c r="D62" s="570"/>
      <c r="E62" s="570"/>
      <c r="F62" s="570"/>
      <c r="G62" s="570"/>
      <c r="H62" s="570"/>
      <c r="I62" s="570"/>
      <c r="J62" s="570"/>
      <c r="K62" s="570"/>
      <c r="L62" s="570"/>
      <c r="M62" s="570"/>
      <c r="N62" s="570"/>
      <c r="O62" s="571"/>
      <c r="AB62" s="538"/>
      <c r="AC62" s="538"/>
      <c r="AD62" s="538"/>
      <c r="AE62" s="538"/>
      <c r="AF62" s="538"/>
      <c r="AG62" s="538"/>
      <c r="AH62" s="538"/>
      <c r="AI62" s="538"/>
      <c r="AK62" s="564"/>
      <c r="AY62" s="563"/>
    </row>
    <row r="63" spans="2:51" s="546" customFormat="1" ht="32" customHeight="1" x14ac:dyDescent="0.15">
      <c r="B63" s="583"/>
      <c r="C63" s="584"/>
      <c r="D63" s="585"/>
      <c r="E63" s="585"/>
      <c r="F63" s="585"/>
      <c r="G63" s="585"/>
      <c r="H63" s="585"/>
      <c r="I63" s="585"/>
      <c r="J63" s="586"/>
      <c r="K63" s="585"/>
      <c r="L63" s="587"/>
      <c r="M63" s="587"/>
      <c r="N63" s="587"/>
      <c r="O63" s="588"/>
      <c r="AB63" s="538"/>
      <c r="AC63" s="538"/>
      <c r="AD63" s="538"/>
      <c r="AE63" s="538"/>
      <c r="AF63" s="538"/>
      <c r="AG63" s="538"/>
      <c r="AH63" s="538"/>
      <c r="AI63" s="538"/>
      <c r="AK63" s="564"/>
      <c r="AY63" s="563"/>
    </row>
    <row r="64" spans="2:51" s="546" customFormat="1" ht="32" customHeight="1" x14ac:dyDescent="0.15">
      <c r="B64" s="583"/>
      <c r="C64" s="589"/>
      <c r="D64" s="590"/>
      <c r="E64" s="590"/>
      <c r="F64" s="590"/>
      <c r="G64" s="590"/>
      <c r="H64" s="590"/>
      <c r="I64" s="590"/>
      <c r="J64" s="591"/>
      <c r="K64" s="590"/>
      <c r="L64" s="592"/>
      <c r="M64" s="592"/>
      <c r="N64" s="592"/>
      <c r="O64" s="593"/>
      <c r="AB64" s="538"/>
      <c r="AC64" s="538"/>
      <c r="AD64" s="538"/>
      <c r="AE64" s="538"/>
      <c r="AF64" s="538"/>
      <c r="AG64" s="538"/>
      <c r="AH64" s="538"/>
      <c r="AI64" s="538"/>
      <c r="AK64" s="564"/>
      <c r="AY64" s="563"/>
    </row>
    <row r="65" spans="2:51" s="546" customFormat="1" ht="32" customHeight="1" x14ac:dyDescent="0.15">
      <c r="B65" s="583"/>
      <c r="C65" s="589"/>
      <c r="D65" s="590"/>
      <c r="E65" s="590"/>
      <c r="F65" s="590"/>
      <c r="G65" s="590"/>
      <c r="H65" s="590"/>
      <c r="I65" s="590"/>
      <c r="J65" s="591"/>
      <c r="K65" s="590"/>
      <c r="L65" s="592"/>
      <c r="M65" s="592"/>
      <c r="N65" s="592"/>
      <c r="O65" s="593"/>
      <c r="AB65" s="538"/>
      <c r="AC65" s="538"/>
      <c r="AD65" s="538"/>
      <c r="AE65" s="538"/>
      <c r="AF65" s="538"/>
      <c r="AG65" s="538"/>
      <c r="AH65" s="538"/>
      <c r="AI65" s="538"/>
      <c r="AK65" s="564"/>
      <c r="AY65" s="563"/>
    </row>
    <row r="66" spans="2:51" s="546" customFormat="1" ht="32" customHeight="1" x14ac:dyDescent="0.15">
      <c r="B66" s="583"/>
      <c r="C66" s="589"/>
      <c r="D66" s="590"/>
      <c r="E66" s="590"/>
      <c r="F66" s="590"/>
      <c r="G66" s="590"/>
      <c r="H66" s="590"/>
      <c r="I66" s="590"/>
      <c r="J66" s="591"/>
      <c r="K66" s="590"/>
      <c r="L66" s="592"/>
      <c r="M66" s="592"/>
      <c r="N66" s="592"/>
      <c r="O66" s="593"/>
      <c r="AB66" s="538"/>
      <c r="AC66" s="538"/>
      <c r="AD66" s="538"/>
      <c r="AE66" s="538"/>
      <c r="AF66" s="538"/>
      <c r="AG66" s="538"/>
      <c r="AH66" s="538"/>
      <c r="AI66" s="538"/>
      <c r="AK66" s="564"/>
      <c r="AL66" s="564"/>
      <c r="AM66" s="564"/>
      <c r="AN66" s="564"/>
      <c r="AO66" s="564"/>
      <c r="AP66" s="564"/>
      <c r="AQ66" s="564"/>
      <c r="AR66" s="564"/>
      <c r="AY66" s="563"/>
    </row>
    <row r="67" spans="2:51" s="546" customFormat="1" ht="32" customHeight="1" x14ac:dyDescent="0.15">
      <c r="B67" s="583"/>
      <c r="C67" s="589"/>
      <c r="D67" s="590"/>
      <c r="E67" s="590"/>
      <c r="F67" s="590"/>
      <c r="G67" s="590"/>
      <c r="H67" s="590"/>
      <c r="I67" s="590"/>
      <c r="J67" s="591"/>
      <c r="K67" s="590"/>
      <c r="L67" s="592"/>
      <c r="M67" s="592"/>
      <c r="N67" s="592"/>
      <c r="O67" s="593"/>
      <c r="AA67" s="538"/>
      <c r="AB67" s="538"/>
      <c r="AC67" s="538"/>
      <c r="AD67" s="538"/>
      <c r="AE67" s="538"/>
      <c r="AF67" s="538"/>
      <c r="AG67" s="538"/>
      <c r="AH67" s="538"/>
      <c r="AI67" s="538"/>
      <c r="AK67" s="564"/>
      <c r="AL67" s="564"/>
      <c r="AM67" s="564"/>
      <c r="AN67" s="564"/>
      <c r="AO67" s="564"/>
      <c r="AP67" s="564"/>
      <c r="AQ67" s="564"/>
      <c r="AR67" s="564"/>
      <c r="AY67" s="563"/>
    </row>
    <row r="68" spans="2:51" s="546" customFormat="1" ht="32" customHeight="1" x14ac:dyDescent="0.15">
      <c r="B68" s="583"/>
      <c r="C68" s="589"/>
      <c r="D68" s="590"/>
      <c r="E68" s="590"/>
      <c r="F68" s="590"/>
      <c r="G68" s="590"/>
      <c r="H68" s="590"/>
      <c r="I68" s="590"/>
      <c r="J68" s="591"/>
      <c r="K68" s="590"/>
      <c r="L68" s="592"/>
      <c r="M68" s="592"/>
      <c r="N68" s="592"/>
      <c r="O68" s="593"/>
      <c r="AA68" s="538"/>
      <c r="AB68" s="538"/>
      <c r="AC68" s="538"/>
      <c r="AD68" s="538"/>
      <c r="AE68" s="538"/>
      <c r="AF68" s="538"/>
      <c r="AG68" s="538"/>
      <c r="AH68" s="538"/>
      <c r="AI68" s="538"/>
      <c r="AK68" s="564"/>
      <c r="AL68" s="564"/>
      <c r="AM68" s="564"/>
      <c r="AN68" s="564"/>
      <c r="AO68" s="564"/>
      <c r="AP68" s="564"/>
      <c r="AQ68" s="564"/>
      <c r="AR68" s="564"/>
      <c r="AY68" s="563"/>
    </row>
    <row r="69" spans="2:51" s="546" customFormat="1" ht="32" customHeight="1" x14ac:dyDescent="0.15">
      <c r="B69" s="583"/>
      <c r="C69" s="589"/>
      <c r="D69" s="590"/>
      <c r="E69" s="590"/>
      <c r="F69" s="590"/>
      <c r="G69" s="590"/>
      <c r="H69" s="590"/>
      <c r="I69" s="590"/>
      <c r="J69" s="591"/>
      <c r="K69" s="590"/>
      <c r="L69" s="592"/>
      <c r="M69" s="592"/>
      <c r="N69" s="592"/>
      <c r="O69" s="593"/>
      <c r="AA69" s="538"/>
      <c r="AB69" s="538"/>
      <c r="AC69" s="538"/>
      <c r="AD69" s="538"/>
      <c r="AE69" s="538"/>
      <c r="AF69" s="538"/>
      <c r="AG69" s="538"/>
      <c r="AH69" s="538"/>
      <c r="AI69" s="538"/>
      <c r="AK69" s="564"/>
      <c r="AL69" s="564"/>
      <c r="AM69" s="564"/>
      <c r="AN69" s="564"/>
      <c r="AO69" s="564"/>
      <c r="AP69" s="564"/>
      <c r="AQ69" s="564"/>
      <c r="AR69" s="564"/>
      <c r="AY69" s="563"/>
    </row>
    <row r="70" spans="2:51" s="546" customFormat="1" ht="32" customHeight="1" x14ac:dyDescent="0.15">
      <c r="B70" s="594"/>
      <c r="C70" s="595"/>
      <c r="D70" s="595"/>
      <c r="E70" s="595"/>
      <c r="F70" s="595"/>
      <c r="G70" s="595"/>
      <c r="H70" s="595"/>
      <c r="I70" s="595"/>
      <c r="J70" s="595"/>
      <c r="K70" s="595"/>
      <c r="L70" s="596"/>
      <c r="M70" s="596"/>
      <c r="N70" s="596"/>
      <c r="O70" s="597"/>
      <c r="AA70" s="538"/>
      <c r="AB70" s="538"/>
      <c r="AC70" s="538"/>
      <c r="AD70" s="538"/>
      <c r="AE70" s="538"/>
      <c r="AF70" s="538"/>
      <c r="AG70" s="538"/>
      <c r="AH70" s="538"/>
      <c r="AI70" s="538"/>
      <c r="AJ70" s="538"/>
      <c r="AK70" s="564"/>
      <c r="AL70" s="564"/>
      <c r="AM70" s="564"/>
      <c r="AN70" s="564"/>
      <c r="AO70" s="564"/>
      <c r="AP70" s="564"/>
      <c r="AQ70" s="564"/>
      <c r="AR70" s="564"/>
      <c r="AY70" s="563"/>
    </row>
    <row r="71" spans="2:51" s="546" customFormat="1" ht="32" customHeight="1" x14ac:dyDescent="0.15">
      <c r="AA71" s="538"/>
      <c r="AB71" s="538"/>
      <c r="AC71" s="538"/>
      <c r="AD71" s="538"/>
      <c r="AE71" s="538"/>
      <c r="AF71" s="538"/>
      <c r="AG71" s="538"/>
      <c r="AH71" s="538"/>
      <c r="AI71" s="538"/>
      <c r="AJ71" s="538"/>
      <c r="AK71" s="564"/>
      <c r="AL71" s="564"/>
      <c r="AM71" s="564"/>
      <c r="AN71" s="564"/>
      <c r="AO71" s="564"/>
      <c r="AP71" s="564"/>
      <c r="AQ71" s="564"/>
      <c r="AR71" s="564"/>
      <c r="AY71" s="563"/>
    </row>
    <row r="72" spans="2:51" s="546" customFormat="1" ht="32" customHeight="1" x14ac:dyDescent="0.15">
      <c r="B72" s="569" t="s">
        <v>192</v>
      </c>
      <c r="C72" s="570"/>
      <c r="D72" s="570"/>
      <c r="E72" s="570"/>
      <c r="F72" s="570"/>
      <c r="G72" s="570"/>
      <c r="H72" s="570"/>
      <c r="I72" s="570"/>
      <c r="J72" s="570"/>
      <c r="K72" s="570"/>
      <c r="L72" s="570"/>
      <c r="M72" s="570"/>
      <c r="N72" s="570"/>
      <c r="O72" s="571"/>
      <c r="AA72" s="538"/>
      <c r="AB72" s="538"/>
      <c r="AC72" s="538"/>
      <c r="AD72" s="538"/>
      <c r="AE72" s="538"/>
      <c r="AF72" s="538"/>
      <c r="AG72" s="538"/>
      <c r="AH72" s="538"/>
      <c r="AI72" s="538"/>
      <c r="AJ72" s="538"/>
      <c r="AK72" s="564"/>
      <c r="AL72" s="564"/>
      <c r="AM72" s="564"/>
      <c r="AN72" s="564"/>
      <c r="AO72" s="564"/>
      <c r="AP72" s="564"/>
      <c r="AQ72" s="564"/>
      <c r="AR72" s="564"/>
      <c r="AY72" s="563"/>
    </row>
    <row r="73" spans="2:51" s="546" customFormat="1" ht="32" customHeight="1" x14ac:dyDescent="0.15">
      <c r="B73" s="583"/>
      <c r="C73" s="584"/>
      <c r="D73" s="585"/>
      <c r="E73" s="585"/>
      <c r="F73" s="585"/>
      <c r="G73" s="585"/>
      <c r="H73" s="585"/>
      <c r="I73" s="585"/>
      <c r="J73" s="586"/>
      <c r="K73" s="585"/>
      <c r="L73" s="587"/>
      <c r="M73" s="587"/>
      <c r="N73" s="587"/>
      <c r="O73" s="588"/>
      <c r="AA73" s="538"/>
      <c r="AB73" s="538"/>
      <c r="AC73" s="538"/>
      <c r="AD73" s="538"/>
      <c r="AE73" s="538"/>
      <c r="AF73" s="538"/>
      <c r="AG73" s="538"/>
      <c r="AH73" s="538"/>
      <c r="AI73" s="538"/>
      <c r="AJ73" s="538"/>
      <c r="AK73" s="564"/>
      <c r="AL73" s="564"/>
      <c r="AM73" s="564"/>
      <c r="AN73" s="564"/>
      <c r="AO73" s="564"/>
      <c r="AP73" s="564"/>
      <c r="AQ73" s="564"/>
      <c r="AR73" s="564"/>
      <c r="AY73" s="563"/>
    </row>
    <row r="74" spans="2:51" s="546" customFormat="1" ht="32" customHeight="1" x14ac:dyDescent="0.15">
      <c r="B74" s="583"/>
      <c r="C74" s="589"/>
      <c r="D74" s="590"/>
      <c r="E74" s="590"/>
      <c r="F74" s="590"/>
      <c r="G74" s="590"/>
      <c r="H74" s="590"/>
      <c r="I74" s="590"/>
      <c r="J74" s="591"/>
      <c r="K74" s="590"/>
      <c r="L74" s="592"/>
      <c r="M74" s="592"/>
      <c r="N74" s="592"/>
      <c r="O74" s="593"/>
      <c r="AA74" s="538"/>
      <c r="AB74" s="538"/>
      <c r="AC74" s="538"/>
      <c r="AD74" s="538"/>
      <c r="AE74" s="538"/>
      <c r="AF74" s="538"/>
      <c r="AG74" s="538"/>
      <c r="AH74" s="538"/>
      <c r="AI74" s="538"/>
      <c r="AJ74" s="538"/>
      <c r="AK74" s="564"/>
      <c r="AL74" s="564"/>
      <c r="AM74" s="564"/>
      <c r="AN74" s="564"/>
      <c r="AO74" s="564"/>
      <c r="AP74" s="564"/>
      <c r="AQ74" s="564"/>
      <c r="AR74" s="564"/>
      <c r="AY74" s="563"/>
    </row>
    <row r="75" spans="2:51" s="546" customFormat="1" ht="32" customHeight="1" x14ac:dyDescent="0.15">
      <c r="B75" s="583"/>
      <c r="C75" s="589"/>
      <c r="D75" s="590"/>
      <c r="E75" s="590"/>
      <c r="F75" s="590"/>
      <c r="G75" s="590"/>
      <c r="H75" s="590"/>
      <c r="I75" s="590"/>
      <c r="J75" s="591"/>
      <c r="K75" s="590"/>
      <c r="L75" s="592"/>
      <c r="M75" s="592"/>
      <c r="N75" s="592"/>
      <c r="O75" s="593"/>
      <c r="AA75" s="538"/>
      <c r="AB75" s="538"/>
      <c r="AC75" s="538"/>
      <c r="AD75" s="538"/>
      <c r="AE75" s="538"/>
      <c r="AF75" s="538"/>
      <c r="AG75" s="538"/>
      <c r="AH75" s="538"/>
      <c r="AI75" s="538"/>
      <c r="AJ75" s="538"/>
      <c r="AK75" s="563"/>
      <c r="AM75" s="564"/>
      <c r="AN75" s="564"/>
      <c r="AO75" s="564"/>
      <c r="AP75" s="564"/>
      <c r="AQ75" s="564"/>
      <c r="AR75" s="564"/>
      <c r="AY75" s="563"/>
    </row>
    <row r="76" spans="2:51" s="546" customFormat="1" ht="32" customHeight="1" x14ac:dyDescent="0.15">
      <c r="B76" s="583"/>
      <c r="C76" s="589"/>
      <c r="D76" s="590"/>
      <c r="E76" s="590"/>
      <c r="F76" s="590"/>
      <c r="G76" s="590"/>
      <c r="H76" s="590"/>
      <c r="I76" s="590"/>
      <c r="J76" s="591"/>
      <c r="K76" s="590"/>
      <c r="L76" s="592"/>
      <c r="M76" s="592"/>
      <c r="N76" s="592"/>
      <c r="O76" s="593"/>
      <c r="AA76" s="538"/>
      <c r="AB76" s="538"/>
      <c r="AC76" s="538"/>
      <c r="AD76" s="538"/>
      <c r="AE76" s="538"/>
      <c r="AF76" s="538"/>
      <c r="AG76" s="538"/>
      <c r="AH76" s="538"/>
      <c r="AI76" s="538"/>
      <c r="AJ76" s="538"/>
      <c r="AK76" s="564"/>
      <c r="AO76" s="564"/>
      <c r="AP76" s="564"/>
      <c r="AQ76" s="564"/>
      <c r="AR76" s="564"/>
      <c r="AY76" s="563"/>
    </row>
    <row r="77" spans="2:51" s="546" customFormat="1" ht="32" customHeight="1" x14ac:dyDescent="0.15">
      <c r="B77" s="583"/>
      <c r="C77" s="589"/>
      <c r="D77" s="590"/>
      <c r="E77" s="590"/>
      <c r="F77" s="590"/>
      <c r="G77" s="590"/>
      <c r="H77" s="590"/>
      <c r="I77" s="590"/>
      <c r="J77" s="591"/>
      <c r="K77" s="590"/>
      <c r="L77" s="592"/>
      <c r="M77" s="592"/>
      <c r="N77" s="592"/>
      <c r="O77" s="593"/>
      <c r="AA77" s="538"/>
      <c r="AB77" s="538"/>
      <c r="AC77" s="538"/>
      <c r="AD77" s="538"/>
      <c r="AE77" s="538"/>
      <c r="AF77" s="538"/>
      <c r="AG77" s="538"/>
      <c r="AH77" s="538"/>
      <c r="AI77" s="538"/>
      <c r="AJ77" s="538"/>
      <c r="AK77" s="564"/>
      <c r="AO77" s="564"/>
      <c r="AP77" s="564"/>
      <c r="AQ77" s="564"/>
      <c r="AR77" s="564"/>
      <c r="AS77" s="563"/>
      <c r="AT77" s="563"/>
      <c r="AU77" s="563"/>
      <c r="AV77" s="563"/>
      <c r="AW77" s="563"/>
      <c r="AX77" s="563"/>
      <c r="AY77" s="563"/>
    </row>
    <row r="78" spans="2:51" s="546" customFormat="1" ht="32" customHeight="1" x14ac:dyDescent="0.15">
      <c r="B78" s="583"/>
      <c r="C78" s="589"/>
      <c r="D78" s="590"/>
      <c r="E78" s="590"/>
      <c r="F78" s="590"/>
      <c r="G78" s="590"/>
      <c r="H78" s="590"/>
      <c r="I78" s="590"/>
      <c r="J78" s="591"/>
      <c r="K78" s="590"/>
      <c r="L78" s="592"/>
      <c r="M78" s="592"/>
      <c r="N78" s="592"/>
      <c r="O78" s="593"/>
      <c r="Y78" s="538"/>
      <c r="Z78" s="538"/>
      <c r="AA78" s="538"/>
      <c r="AB78" s="538"/>
      <c r="AC78" s="538"/>
      <c r="AD78" s="538"/>
      <c r="AE78" s="538"/>
      <c r="AF78" s="538"/>
      <c r="AG78" s="538"/>
      <c r="AH78" s="538"/>
      <c r="AI78" s="538"/>
      <c r="AJ78" s="538"/>
      <c r="AK78" s="564"/>
      <c r="AO78" s="564"/>
      <c r="AP78" s="564"/>
      <c r="AQ78" s="564"/>
      <c r="AR78" s="564"/>
      <c r="AS78" s="563"/>
      <c r="AT78" s="563"/>
      <c r="AU78" s="563"/>
      <c r="AV78" s="563"/>
      <c r="AW78" s="563"/>
      <c r="AX78" s="563"/>
      <c r="AY78" s="563"/>
    </row>
    <row r="79" spans="2:51" s="546" customFormat="1" ht="32" customHeight="1" x14ac:dyDescent="0.15">
      <c r="B79" s="583"/>
      <c r="C79" s="589"/>
      <c r="D79" s="590"/>
      <c r="E79" s="590"/>
      <c r="F79" s="590"/>
      <c r="G79" s="590"/>
      <c r="H79" s="590"/>
      <c r="I79" s="590"/>
      <c r="J79" s="591"/>
      <c r="K79" s="590"/>
      <c r="L79" s="592"/>
      <c r="M79" s="592"/>
      <c r="N79" s="592"/>
      <c r="O79" s="593"/>
      <c r="Y79" s="538"/>
      <c r="Z79" s="538"/>
      <c r="AA79" s="538"/>
      <c r="AB79" s="538"/>
      <c r="AC79" s="538"/>
      <c r="AD79" s="538"/>
      <c r="AE79" s="538"/>
      <c r="AF79" s="538"/>
      <c r="AG79" s="538"/>
      <c r="AH79" s="538"/>
      <c r="AI79" s="538"/>
      <c r="AJ79" s="538"/>
      <c r="AK79" s="564"/>
      <c r="AO79" s="564"/>
      <c r="AP79" s="564"/>
      <c r="AQ79" s="564"/>
      <c r="AR79" s="564"/>
      <c r="AS79" s="563"/>
      <c r="AT79" s="563"/>
      <c r="AU79" s="563"/>
      <c r="AV79" s="563"/>
      <c r="AW79" s="563"/>
      <c r="AX79" s="563"/>
      <c r="AY79" s="563"/>
    </row>
    <row r="80" spans="2:51" s="546" customFormat="1" ht="32" customHeight="1" x14ac:dyDescent="0.15">
      <c r="B80" s="594"/>
      <c r="C80" s="595"/>
      <c r="D80" s="595"/>
      <c r="E80" s="595"/>
      <c r="F80" s="595"/>
      <c r="G80" s="595"/>
      <c r="H80" s="595"/>
      <c r="I80" s="595"/>
      <c r="J80" s="595"/>
      <c r="K80" s="595"/>
      <c r="L80" s="596"/>
      <c r="M80" s="596"/>
      <c r="N80" s="596"/>
      <c r="O80" s="597"/>
      <c r="Y80" s="538"/>
      <c r="Z80" s="538"/>
      <c r="AA80" s="538"/>
      <c r="AB80" s="538"/>
      <c r="AC80" s="538"/>
      <c r="AD80" s="538"/>
      <c r="AE80" s="538"/>
      <c r="AF80" s="538"/>
      <c r="AG80" s="538"/>
      <c r="AH80" s="538"/>
      <c r="AI80" s="538"/>
      <c r="AJ80" s="538"/>
      <c r="AK80" s="564"/>
      <c r="AO80" s="564"/>
      <c r="AP80" s="564"/>
      <c r="AQ80" s="564"/>
      <c r="AR80" s="564"/>
      <c r="AS80" s="563"/>
      <c r="AT80" s="563"/>
      <c r="AU80" s="563"/>
      <c r="AV80" s="563"/>
      <c r="AW80" s="563"/>
      <c r="AX80" s="563"/>
      <c r="AY80" s="563"/>
    </row>
    <row r="81" spans="2:131" s="546" customFormat="1" ht="32" customHeight="1" x14ac:dyDescent="0.15">
      <c r="Y81" s="538"/>
      <c r="Z81" s="538"/>
      <c r="AA81" s="538"/>
      <c r="AB81" s="538"/>
      <c r="AC81" s="538"/>
      <c r="AD81" s="538"/>
      <c r="AE81" s="538"/>
      <c r="AF81" s="538"/>
      <c r="AG81" s="538"/>
      <c r="AH81" s="538"/>
      <c r="AI81" s="538"/>
      <c r="AJ81" s="538"/>
      <c r="AK81" s="564"/>
      <c r="AO81" s="564"/>
      <c r="AP81" s="564"/>
      <c r="AQ81" s="564"/>
      <c r="AR81" s="564"/>
      <c r="AS81" s="563"/>
      <c r="AT81" s="563"/>
      <c r="AU81" s="563"/>
      <c r="AV81" s="563"/>
      <c r="AW81" s="563"/>
      <c r="AX81" s="563"/>
      <c r="AY81" s="563"/>
    </row>
    <row r="82" spans="2:131" s="546" customFormat="1" ht="32" customHeight="1" x14ac:dyDescent="0.15">
      <c r="B82" s="598" t="s">
        <v>212</v>
      </c>
      <c r="C82" s="599"/>
      <c r="D82" s="599"/>
      <c r="E82" s="599"/>
      <c r="F82" s="599"/>
      <c r="G82" s="599"/>
      <c r="H82" s="599"/>
      <c r="I82" s="599"/>
      <c r="J82" s="599"/>
      <c r="K82" s="599"/>
      <c r="L82" s="599"/>
      <c r="M82" s="599"/>
      <c r="N82" s="599"/>
      <c r="O82" s="599"/>
      <c r="Y82" s="538"/>
      <c r="Z82" s="538"/>
      <c r="AA82" s="538"/>
      <c r="AB82" s="538"/>
      <c r="AC82" s="538"/>
      <c r="AD82" s="538"/>
      <c r="AE82" s="538"/>
      <c r="AF82" s="538"/>
      <c r="AG82" s="538"/>
      <c r="AH82" s="538"/>
      <c r="AI82" s="538"/>
      <c r="AJ82" s="538"/>
      <c r="AK82" s="564"/>
    </row>
    <row r="83" spans="2:131" s="546" customFormat="1" ht="32" customHeight="1" x14ac:dyDescent="0.15">
      <c r="B83" s="600" t="s">
        <v>216</v>
      </c>
      <c r="C83" s="584"/>
      <c r="D83" s="585"/>
      <c r="E83" s="585"/>
      <c r="F83" s="585"/>
      <c r="G83" s="585"/>
      <c r="H83" s="585"/>
      <c r="I83" s="585"/>
      <c r="J83" s="586"/>
      <c r="K83" s="585"/>
      <c r="L83" s="587"/>
      <c r="M83" s="587"/>
      <c r="N83" s="587"/>
      <c r="O83" s="588"/>
      <c r="Y83" s="538"/>
      <c r="Z83" s="538"/>
      <c r="AA83" s="538"/>
      <c r="AB83" s="538"/>
      <c r="AC83" s="538"/>
      <c r="AD83" s="538"/>
      <c r="AE83" s="538"/>
      <c r="AF83" s="538"/>
      <c r="AG83" s="538"/>
      <c r="AH83" s="538"/>
      <c r="AI83" s="538"/>
      <c r="AJ83" s="538"/>
      <c r="AK83" s="564"/>
    </row>
    <row r="84" spans="2:131" s="546" customFormat="1" ht="32" customHeight="1" x14ac:dyDescent="0.15">
      <c r="B84" s="601" t="s">
        <v>220</v>
      </c>
      <c r="C84" s="589"/>
      <c r="D84" s="590"/>
      <c r="E84" s="590"/>
      <c r="F84" s="590"/>
      <c r="G84" s="590"/>
      <c r="H84" s="590"/>
      <c r="I84" s="590"/>
      <c r="J84" s="591"/>
      <c r="K84" s="590"/>
      <c r="L84" s="592"/>
      <c r="M84" s="592"/>
      <c r="N84" s="592"/>
      <c r="O84" s="593"/>
      <c r="Y84" s="538"/>
      <c r="Z84" s="538"/>
      <c r="AA84" s="538"/>
      <c r="AB84" s="538"/>
      <c r="AC84" s="538"/>
      <c r="AD84" s="538"/>
      <c r="AE84" s="538"/>
      <c r="AF84" s="538"/>
      <c r="AG84" s="538"/>
      <c r="AH84" s="538"/>
      <c r="AI84" s="538"/>
      <c r="AJ84" s="538"/>
      <c r="AK84" s="564"/>
    </row>
    <row r="85" spans="2:131" s="546" customFormat="1" ht="32" customHeight="1" x14ac:dyDescent="0.15">
      <c r="B85" s="601" t="s">
        <v>224</v>
      </c>
      <c r="C85" s="589"/>
      <c r="D85" s="590"/>
      <c r="E85" s="590"/>
      <c r="F85" s="590"/>
      <c r="G85" s="590"/>
      <c r="H85" s="590"/>
      <c r="I85" s="590"/>
      <c r="J85" s="591"/>
      <c r="K85" s="590"/>
      <c r="L85" s="592"/>
      <c r="M85" s="592"/>
      <c r="N85" s="592"/>
      <c r="O85" s="593"/>
      <c r="AF85" s="538"/>
      <c r="AG85" s="538"/>
      <c r="AH85" s="538"/>
      <c r="AI85" s="538"/>
      <c r="AJ85" s="538"/>
      <c r="AK85" s="538"/>
      <c r="AL85" s="538"/>
      <c r="AM85" s="538"/>
      <c r="AN85" s="538"/>
      <c r="AO85" s="538"/>
      <c r="AP85" s="538"/>
      <c r="AQ85" s="538"/>
      <c r="AR85" s="538"/>
      <c r="AS85" s="538"/>
      <c r="AT85" s="538"/>
      <c r="AU85" s="538"/>
      <c r="AV85" s="538"/>
      <c r="AW85" s="538"/>
      <c r="AX85" s="538"/>
      <c r="AY85" s="538"/>
      <c r="AZ85" s="538"/>
      <c r="BA85" s="538"/>
      <c r="BB85" s="538"/>
      <c r="BC85" s="538"/>
      <c r="BD85" s="538"/>
      <c r="BE85" s="538"/>
      <c r="BF85" s="538"/>
      <c r="BG85" s="538"/>
      <c r="BH85" s="538"/>
      <c r="BI85" s="538"/>
      <c r="BJ85" s="538"/>
      <c r="BK85" s="538"/>
      <c r="BL85" s="538"/>
      <c r="BM85" s="538"/>
      <c r="BN85" s="538"/>
      <c r="BO85" s="538"/>
      <c r="BP85" s="538"/>
      <c r="BQ85" s="538"/>
      <c r="BR85" s="538"/>
      <c r="BS85" s="538"/>
      <c r="BT85" s="538"/>
      <c r="BU85" s="538"/>
      <c r="BV85" s="538"/>
      <c r="BW85" s="538"/>
      <c r="BX85" s="538"/>
      <c r="BY85" s="538"/>
      <c r="BZ85" s="538"/>
      <c r="CA85" s="538"/>
      <c r="CB85" s="538"/>
      <c r="CC85" s="538"/>
      <c r="CD85" s="538"/>
      <c r="CE85" s="538"/>
      <c r="CF85" s="538"/>
      <c r="CG85" s="538"/>
      <c r="CH85" s="538"/>
      <c r="CI85" s="538"/>
      <c r="CJ85" s="538"/>
      <c r="CK85" s="538"/>
      <c r="CL85" s="538"/>
      <c r="CM85" s="538"/>
      <c r="CN85" s="538"/>
      <c r="CO85" s="538"/>
      <c r="CP85" s="538"/>
      <c r="CQ85" s="538"/>
      <c r="CR85" s="538"/>
      <c r="CS85" s="538"/>
      <c r="CT85" s="538"/>
      <c r="CU85" s="538"/>
      <c r="CV85" s="538"/>
      <c r="CW85" s="538"/>
      <c r="CX85" s="538"/>
      <c r="CY85" s="538"/>
      <c r="CZ85" s="538"/>
      <c r="DA85" s="538"/>
      <c r="DB85" s="538"/>
      <c r="DC85" s="538"/>
      <c r="DD85" s="538"/>
      <c r="DE85" s="538"/>
      <c r="DF85" s="538"/>
      <c r="DG85" s="538"/>
      <c r="DH85" s="538"/>
      <c r="DI85" s="538"/>
      <c r="DJ85" s="538"/>
      <c r="DK85" s="538"/>
      <c r="DL85" s="538"/>
      <c r="DM85" s="538"/>
      <c r="DN85" s="538"/>
      <c r="DO85" s="538"/>
      <c r="DP85" s="538"/>
      <c r="DQ85" s="538"/>
      <c r="DR85" s="538"/>
      <c r="DS85" s="538"/>
      <c r="DT85" s="538"/>
      <c r="DU85" s="538"/>
      <c r="DV85" s="538"/>
      <c r="DW85" s="538"/>
      <c r="DX85" s="538"/>
      <c r="DY85" s="538"/>
      <c r="DZ85" s="538"/>
      <c r="EA85" s="564"/>
    </row>
    <row r="86" spans="2:131" s="546" customFormat="1" ht="32" customHeight="1" x14ac:dyDescent="0.15">
      <c r="B86" s="601" t="s">
        <v>227</v>
      </c>
      <c r="C86" s="589"/>
      <c r="D86" s="590"/>
      <c r="E86" s="590"/>
      <c r="F86" s="590"/>
      <c r="G86" s="590"/>
      <c r="H86" s="590"/>
      <c r="I86" s="590"/>
      <c r="J86" s="591"/>
      <c r="K86" s="590"/>
      <c r="L86" s="592"/>
      <c r="M86" s="592"/>
      <c r="N86" s="592"/>
      <c r="O86" s="593"/>
      <c r="AF86" s="538"/>
      <c r="AG86" s="538"/>
      <c r="AH86" s="538"/>
      <c r="AI86" s="538"/>
      <c r="AJ86" s="538"/>
      <c r="AK86" s="538"/>
      <c r="AL86" s="538"/>
      <c r="AM86" s="538"/>
      <c r="AN86" s="538"/>
      <c r="AO86" s="538"/>
      <c r="AP86" s="538"/>
      <c r="AQ86" s="538"/>
      <c r="AR86" s="538"/>
      <c r="AS86" s="538"/>
      <c r="AT86" s="538"/>
      <c r="AU86" s="538"/>
      <c r="AV86" s="538"/>
      <c r="AW86" s="538"/>
      <c r="AX86" s="538"/>
      <c r="AY86" s="538"/>
      <c r="AZ86" s="538"/>
      <c r="BA86" s="538"/>
      <c r="BB86" s="538"/>
      <c r="BC86" s="538"/>
      <c r="BD86" s="538"/>
      <c r="BE86" s="538"/>
      <c r="BF86" s="538"/>
      <c r="BG86" s="538"/>
      <c r="BH86" s="538"/>
      <c r="BI86" s="538"/>
      <c r="BJ86" s="538"/>
      <c r="BK86" s="538"/>
      <c r="BL86" s="538"/>
      <c r="BM86" s="538"/>
      <c r="BN86" s="538"/>
      <c r="BO86" s="538"/>
      <c r="BP86" s="538"/>
      <c r="BQ86" s="538"/>
      <c r="BR86" s="538"/>
      <c r="BS86" s="538"/>
      <c r="BT86" s="538"/>
      <c r="BU86" s="538"/>
      <c r="BV86" s="538"/>
      <c r="BW86" s="538"/>
      <c r="BX86" s="538"/>
      <c r="BY86" s="538"/>
      <c r="BZ86" s="538"/>
      <c r="CA86" s="538"/>
      <c r="CB86" s="538"/>
      <c r="CC86" s="538"/>
      <c r="CD86" s="538"/>
      <c r="CE86" s="538"/>
      <c r="CF86" s="538"/>
      <c r="CG86" s="538"/>
      <c r="CH86" s="538"/>
      <c r="CI86" s="538"/>
      <c r="CJ86" s="538"/>
      <c r="CK86" s="538"/>
      <c r="CL86" s="538"/>
      <c r="CM86" s="538"/>
      <c r="CN86" s="538"/>
      <c r="CO86" s="538"/>
      <c r="CP86" s="538"/>
      <c r="CQ86" s="538"/>
      <c r="CR86" s="538"/>
      <c r="CS86" s="538"/>
      <c r="CT86" s="538"/>
      <c r="CU86" s="538"/>
      <c r="CV86" s="538"/>
      <c r="CW86" s="538"/>
      <c r="CX86" s="538"/>
      <c r="CY86" s="538"/>
      <c r="CZ86" s="538"/>
      <c r="DA86" s="538"/>
      <c r="DB86" s="538"/>
      <c r="DC86" s="538"/>
      <c r="DD86" s="538"/>
      <c r="DE86" s="538"/>
      <c r="DF86" s="538"/>
      <c r="DG86" s="538"/>
      <c r="DH86" s="538"/>
      <c r="DI86" s="538"/>
      <c r="DJ86" s="538"/>
      <c r="DK86" s="538"/>
      <c r="DL86" s="538"/>
      <c r="DM86" s="538"/>
      <c r="DN86" s="538"/>
      <c r="DO86" s="538"/>
      <c r="DP86" s="538"/>
      <c r="DQ86" s="538"/>
      <c r="DR86" s="538"/>
      <c r="DS86" s="538"/>
      <c r="DT86" s="538"/>
      <c r="DU86" s="538"/>
      <c r="DV86" s="538"/>
      <c r="DW86" s="538"/>
      <c r="DX86" s="538"/>
      <c r="DY86" s="538"/>
      <c r="DZ86" s="538"/>
      <c r="EA86" s="564"/>
    </row>
    <row r="87" spans="2:131" s="546" customFormat="1" ht="32" customHeight="1" x14ac:dyDescent="0.15">
      <c r="B87" s="601" t="s">
        <v>230</v>
      </c>
      <c r="C87" s="589"/>
      <c r="D87" s="590"/>
      <c r="E87" s="590"/>
      <c r="F87" s="590"/>
      <c r="G87" s="590"/>
      <c r="H87" s="590"/>
      <c r="I87" s="590"/>
      <c r="J87" s="591"/>
      <c r="K87" s="590"/>
      <c r="L87" s="592"/>
      <c r="M87" s="592"/>
      <c r="N87" s="592"/>
      <c r="O87" s="593"/>
      <c r="AF87" s="538"/>
      <c r="AG87" s="538"/>
      <c r="AH87" s="538"/>
      <c r="AI87" s="538"/>
      <c r="AJ87" s="538"/>
      <c r="AK87" s="538"/>
      <c r="AL87" s="538"/>
      <c r="AM87" s="538"/>
      <c r="AN87" s="538"/>
      <c r="AO87" s="538"/>
      <c r="AP87" s="538"/>
      <c r="AQ87" s="538"/>
      <c r="AR87" s="538"/>
      <c r="AS87" s="538"/>
      <c r="AT87" s="538"/>
      <c r="AU87" s="538"/>
      <c r="AV87" s="538"/>
      <c r="AW87" s="538"/>
      <c r="AX87" s="538"/>
      <c r="AY87" s="538"/>
      <c r="AZ87" s="538"/>
      <c r="BA87" s="538"/>
      <c r="BB87" s="538"/>
      <c r="BC87" s="538"/>
      <c r="BD87" s="538"/>
      <c r="BE87" s="538"/>
      <c r="BF87" s="538"/>
      <c r="BG87" s="538"/>
      <c r="BH87" s="538"/>
      <c r="BI87" s="538"/>
      <c r="BJ87" s="538"/>
      <c r="BK87" s="538"/>
      <c r="BL87" s="538"/>
      <c r="BM87" s="538"/>
      <c r="BN87" s="538"/>
      <c r="BO87" s="538"/>
      <c r="BP87" s="538"/>
      <c r="BQ87" s="538"/>
      <c r="BR87" s="538"/>
      <c r="BS87" s="538"/>
      <c r="BT87" s="538"/>
      <c r="BU87" s="538"/>
      <c r="BV87" s="538"/>
      <c r="BW87" s="538"/>
      <c r="BX87" s="538"/>
      <c r="BY87" s="538"/>
      <c r="BZ87" s="538"/>
      <c r="CA87" s="538"/>
      <c r="CB87" s="538"/>
      <c r="CC87" s="538"/>
      <c r="CD87" s="538"/>
      <c r="CE87" s="538"/>
      <c r="CF87" s="538"/>
      <c r="CG87" s="538"/>
      <c r="CH87" s="538"/>
      <c r="CI87" s="538"/>
      <c r="CJ87" s="538"/>
      <c r="CK87" s="538"/>
      <c r="CL87" s="538"/>
      <c r="CM87" s="538"/>
      <c r="CN87" s="538"/>
      <c r="CO87" s="538"/>
      <c r="CP87" s="538"/>
      <c r="CQ87" s="538"/>
      <c r="CR87" s="538"/>
      <c r="CS87" s="538"/>
      <c r="CT87" s="538"/>
      <c r="CU87" s="538"/>
      <c r="CV87" s="538"/>
      <c r="CW87" s="538"/>
      <c r="CX87" s="538"/>
      <c r="CY87" s="538"/>
      <c r="CZ87" s="538"/>
      <c r="DA87" s="538"/>
      <c r="DB87" s="538"/>
      <c r="DC87" s="538"/>
      <c r="DD87" s="538"/>
      <c r="DE87" s="538"/>
      <c r="DF87" s="538"/>
      <c r="DG87" s="538"/>
      <c r="DH87" s="538"/>
      <c r="DI87" s="538"/>
      <c r="DJ87" s="538"/>
      <c r="DK87" s="538"/>
      <c r="DL87" s="538"/>
      <c r="DM87" s="538"/>
      <c r="DN87" s="538"/>
      <c r="DO87" s="538"/>
      <c r="DP87" s="538"/>
      <c r="DQ87" s="538"/>
      <c r="DR87" s="538"/>
      <c r="DS87" s="538"/>
      <c r="DT87" s="538"/>
      <c r="DU87" s="538"/>
      <c r="DV87" s="538"/>
      <c r="DW87" s="538"/>
      <c r="DX87" s="538"/>
      <c r="DY87" s="538"/>
      <c r="DZ87" s="538"/>
      <c r="EA87" s="564"/>
    </row>
    <row r="88" spans="2:131" s="546" customFormat="1" ht="32" customHeight="1" x14ac:dyDescent="0.15">
      <c r="B88" s="601" t="s">
        <v>233</v>
      </c>
      <c r="C88" s="589"/>
      <c r="D88" s="590"/>
      <c r="E88" s="590"/>
      <c r="F88" s="590"/>
      <c r="G88" s="590"/>
      <c r="H88" s="590"/>
      <c r="I88" s="590"/>
      <c r="J88" s="591"/>
      <c r="K88" s="590"/>
      <c r="L88" s="592"/>
      <c r="M88" s="592"/>
      <c r="N88" s="592"/>
      <c r="O88" s="593"/>
      <c r="AF88" s="538"/>
      <c r="AG88" s="538"/>
      <c r="AH88" s="538"/>
      <c r="AI88" s="538"/>
      <c r="AJ88" s="538"/>
      <c r="AK88" s="538"/>
      <c r="AL88" s="538"/>
      <c r="AM88" s="538"/>
      <c r="AN88" s="538"/>
      <c r="AO88" s="538"/>
      <c r="AP88" s="538"/>
      <c r="AQ88" s="538"/>
      <c r="AR88" s="538"/>
      <c r="AS88" s="538"/>
      <c r="AT88" s="538"/>
      <c r="AU88" s="538"/>
      <c r="AV88" s="538"/>
      <c r="AW88" s="538"/>
      <c r="AX88" s="538"/>
      <c r="AY88" s="538"/>
      <c r="AZ88" s="538"/>
      <c r="BA88" s="538"/>
      <c r="BB88" s="538"/>
      <c r="BC88" s="538"/>
      <c r="BD88" s="538"/>
      <c r="BE88" s="538"/>
      <c r="BF88" s="538"/>
      <c r="BG88" s="538"/>
      <c r="BH88" s="538"/>
      <c r="BI88" s="538"/>
      <c r="BJ88" s="538"/>
      <c r="BK88" s="538"/>
      <c r="BL88" s="538"/>
      <c r="BM88" s="538"/>
      <c r="BN88" s="538"/>
      <c r="BO88" s="538"/>
      <c r="BP88" s="538"/>
      <c r="BQ88" s="538"/>
      <c r="BR88" s="538"/>
      <c r="BS88" s="538"/>
      <c r="BT88" s="538"/>
      <c r="BU88" s="538"/>
      <c r="BV88" s="538"/>
      <c r="BW88" s="538"/>
      <c r="BX88" s="538"/>
      <c r="BY88" s="538"/>
      <c r="BZ88" s="538"/>
      <c r="CA88" s="538"/>
      <c r="CB88" s="538"/>
      <c r="CC88" s="538"/>
      <c r="CD88" s="538"/>
      <c r="CE88" s="538"/>
      <c r="CF88" s="538"/>
      <c r="CG88" s="538"/>
      <c r="CH88" s="538"/>
      <c r="CI88" s="538"/>
      <c r="CJ88" s="538"/>
      <c r="CK88" s="538"/>
      <c r="CL88" s="538"/>
      <c r="CM88" s="538"/>
      <c r="CN88" s="538"/>
      <c r="CO88" s="538"/>
      <c r="CP88" s="538"/>
      <c r="CQ88" s="538"/>
      <c r="CR88" s="538"/>
      <c r="CS88" s="538"/>
      <c r="CT88" s="538"/>
      <c r="CU88" s="538"/>
      <c r="CV88" s="538"/>
      <c r="CW88" s="538"/>
      <c r="CX88" s="538"/>
      <c r="CY88" s="538"/>
      <c r="CZ88" s="538"/>
      <c r="DA88" s="538"/>
      <c r="DB88" s="538"/>
      <c r="DC88" s="538"/>
      <c r="DD88" s="538"/>
      <c r="DE88" s="538"/>
      <c r="DF88" s="538"/>
      <c r="DG88" s="538"/>
      <c r="DH88" s="538"/>
      <c r="DI88" s="538"/>
      <c r="DJ88" s="538"/>
      <c r="DK88" s="538"/>
      <c r="DL88" s="538"/>
      <c r="DM88" s="538"/>
      <c r="DN88" s="538"/>
      <c r="DO88" s="538"/>
      <c r="DP88" s="538"/>
      <c r="DQ88" s="538"/>
      <c r="DR88" s="538"/>
      <c r="DS88" s="538"/>
      <c r="DT88" s="538"/>
      <c r="DU88" s="538"/>
      <c r="DV88" s="538"/>
      <c r="DW88" s="538"/>
      <c r="DX88" s="538"/>
      <c r="DY88" s="538"/>
      <c r="DZ88" s="538"/>
      <c r="EA88" s="564"/>
    </row>
    <row r="89" spans="2:131" s="546" customFormat="1" ht="32" customHeight="1" x14ac:dyDescent="0.15">
      <c r="B89" s="601" t="s">
        <v>236</v>
      </c>
      <c r="C89" s="589"/>
      <c r="D89" s="590"/>
      <c r="E89" s="590"/>
      <c r="F89" s="590"/>
      <c r="G89" s="590"/>
      <c r="H89" s="590"/>
      <c r="I89" s="590"/>
      <c r="J89" s="591"/>
      <c r="K89" s="590"/>
      <c r="L89" s="592"/>
      <c r="M89" s="592"/>
      <c r="N89" s="592"/>
      <c r="O89" s="593"/>
      <c r="AF89" s="538"/>
      <c r="AG89" s="538"/>
      <c r="AH89" s="538"/>
      <c r="AI89" s="538"/>
      <c r="AJ89" s="538"/>
      <c r="AK89" s="538"/>
      <c r="AL89" s="538"/>
      <c r="AM89" s="538"/>
      <c r="AN89" s="538"/>
      <c r="AO89" s="538"/>
      <c r="AP89" s="538"/>
      <c r="AQ89" s="538"/>
      <c r="AR89" s="538"/>
      <c r="AS89" s="538"/>
      <c r="AT89" s="538"/>
      <c r="AU89" s="538"/>
      <c r="AV89" s="538"/>
      <c r="AW89" s="538"/>
      <c r="AX89" s="538"/>
      <c r="AY89" s="538"/>
      <c r="AZ89" s="538"/>
      <c r="BA89" s="538"/>
      <c r="BB89" s="538"/>
      <c r="BC89" s="538"/>
      <c r="BD89" s="538"/>
      <c r="BE89" s="538"/>
      <c r="BF89" s="538"/>
      <c r="BG89" s="538"/>
      <c r="BH89" s="538"/>
      <c r="BI89" s="538"/>
      <c r="BJ89" s="538"/>
      <c r="BK89" s="538"/>
      <c r="BL89" s="538"/>
      <c r="BM89" s="538"/>
      <c r="BN89" s="538"/>
      <c r="BO89" s="538"/>
      <c r="BP89" s="538"/>
      <c r="BQ89" s="538"/>
      <c r="BR89" s="538"/>
      <c r="BS89" s="538"/>
      <c r="BT89" s="538"/>
      <c r="BU89" s="538"/>
      <c r="BV89" s="538"/>
      <c r="BW89" s="538"/>
      <c r="BX89" s="538"/>
      <c r="BY89" s="538"/>
      <c r="BZ89" s="538"/>
      <c r="CA89" s="538"/>
      <c r="CB89" s="538"/>
      <c r="CC89" s="538"/>
      <c r="CD89" s="538"/>
      <c r="CE89" s="538"/>
      <c r="CF89" s="538"/>
      <c r="CG89" s="538"/>
      <c r="CH89" s="538"/>
      <c r="CI89" s="538"/>
      <c r="CJ89" s="538"/>
      <c r="CK89" s="538"/>
      <c r="CL89" s="538"/>
      <c r="CM89" s="538"/>
      <c r="CN89" s="538"/>
      <c r="CO89" s="538"/>
      <c r="CP89" s="538"/>
      <c r="CQ89" s="538"/>
      <c r="CR89" s="538"/>
      <c r="CS89" s="538"/>
      <c r="CT89" s="538"/>
      <c r="CU89" s="538"/>
      <c r="CV89" s="538"/>
      <c r="CW89" s="538"/>
      <c r="CX89" s="538"/>
      <c r="CY89" s="538"/>
      <c r="CZ89" s="538"/>
      <c r="DA89" s="538"/>
      <c r="DB89" s="538"/>
      <c r="DC89" s="538"/>
      <c r="DD89" s="538"/>
      <c r="DE89" s="538"/>
      <c r="DF89" s="538"/>
      <c r="DG89" s="538"/>
      <c r="DH89" s="538"/>
      <c r="DI89" s="538"/>
      <c r="DJ89" s="538"/>
      <c r="DK89" s="538"/>
      <c r="DL89" s="538"/>
      <c r="DM89" s="538"/>
      <c r="DN89" s="538"/>
      <c r="DO89" s="538"/>
      <c r="DP89" s="538"/>
      <c r="DQ89" s="538"/>
      <c r="DR89" s="538"/>
      <c r="DS89" s="538"/>
      <c r="DT89" s="538"/>
      <c r="DU89" s="538"/>
      <c r="DV89" s="538"/>
      <c r="DW89" s="538"/>
      <c r="DX89" s="538"/>
      <c r="DY89" s="538"/>
      <c r="DZ89" s="538"/>
      <c r="EA89" s="564"/>
    </row>
    <row r="90" spans="2:131" s="546" customFormat="1" ht="32" customHeight="1" x14ac:dyDescent="0.15">
      <c r="B90" s="601" t="s">
        <v>237</v>
      </c>
      <c r="C90" s="590"/>
      <c r="D90" s="590"/>
      <c r="E90" s="590"/>
      <c r="F90" s="590"/>
      <c r="G90" s="590"/>
      <c r="H90" s="590"/>
      <c r="I90" s="590"/>
      <c r="J90" s="590"/>
      <c r="K90" s="590"/>
      <c r="L90" s="592"/>
      <c r="M90" s="592"/>
      <c r="N90" s="592"/>
      <c r="O90" s="593"/>
      <c r="AF90" s="538"/>
      <c r="AG90" s="538"/>
      <c r="AH90" s="538"/>
      <c r="AI90" s="538"/>
      <c r="AJ90" s="538"/>
      <c r="AK90" s="538"/>
      <c r="AL90" s="538"/>
      <c r="AM90" s="538"/>
      <c r="AN90" s="538"/>
      <c r="AO90" s="538"/>
      <c r="AP90" s="538"/>
      <c r="AQ90" s="538"/>
      <c r="AR90" s="538"/>
      <c r="AS90" s="538"/>
      <c r="AT90" s="538"/>
      <c r="AU90" s="538"/>
      <c r="AV90" s="538"/>
      <c r="AW90" s="538"/>
      <c r="AX90" s="538"/>
      <c r="AY90" s="538"/>
      <c r="AZ90" s="538"/>
      <c r="BA90" s="538"/>
      <c r="BB90" s="538"/>
      <c r="BC90" s="538"/>
      <c r="BD90" s="538"/>
      <c r="BE90" s="538"/>
      <c r="BF90" s="538"/>
      <c r="BG90" s="538"/>
      <c r="BH90" s="538"/>
      <c r="BI90" s="538"/>
      <c r="BJ90" s="538"/>
      <c r="BK90" s="538"/>
      <c r="BL90" s="538"/>
      <c r="BM90" s="538"/>
      <c r="BN90" s="538"/>
      <c r="BO90" s="538"/>
      <c r="BP90" s="538"/>
      <c r="BQ90" s="538"/>
      <c r="BR90" s="538"/>
      <c r="BS90" s="538"/>
      <c r="BT90" s="538"/>
      <c r="BU90" s="538"/>
      <c r="BV90" s="538"/>
      <c r="BW90" s="538"/>
      <c r="BX90" s="538"/>
      <c r="BY90" s="538"/>
      <c r="BZ90" s="538"/>
      <c r="CA90" s="538"/>
      <c r="CB90" s="538"/>
      <c r="CC90" s="538"/>
      <c r="CD90" s="538"/>
      <c r="CE90" s="538"/>
      <c r="CF90" s="538"/>
      <c r="CG90" s="538"/>
      <c r="CH90" s="538"/>
      <c r="CI90" s="538"/>
      <c r="CJ90" s="538"/>
      <c r="CK90" s="538"/>
      <c r="CL90" s="538"/>
      <c r="CM90" s="538"/>
      <c r="CN90" s="538"/>
      <c r="CO90" s="538"/>
      <c r="CP90" s="538"/>
      <c r="CQ90" s="538"/>
      <c r="CR90" s="538"/>
      <c r="CS90" s="538"/>
      <c r="CT90" s="538"/>
      <c r="CU90" s="538"/>
      <c r="CV90" s="538"/>
      <c r="CW90" s="538"/>
      <c r="CX90" s="538"/>
      <c r="CY90" s="538"/>
      <c r="CZ90" s="538"/>
      <c r="DA90" s="538"/>
      <c r="DB90" s="538"/>
      <c r="DC90" s="538"/>
      <c r="DD90" s="538"/>
      <c r="DE90" s="538"/>
      <c r="DF90" s="538"/>
      <c r="DG90" s="538"/>
      <c r="DH90" s="538"/>
      <c r="DI90" s="538"/>
      <c r="DJ90" s="538"/>
      <c r="DK90" s="538"/>
      <c r="DL90" s="538"/>
      <c r="DM90" s="538"/>
      <c r="DN90" s="538"/>
      <c r="DO90" s="538"/>
      <c r="DP90" s="538"/>
      <c r="DQ90" s="538"/>
      <c r="DR90" s="538"/>
      <c r="DS90" s="538"/>
      <c r="DT90" s="538"/>
      <c r="DU90" s="538"/>
      <c r="DV90" s="538"/>
      <c r="DW90" s="538"/>
      <c r="DX90" s="538"/>
      <c r="DY90" s="538"/>
      <c r="DZ90" s="538"/>
      <c r="EA90" s="564"/>
    </row>
    <row r="91" spans="2:131" s="546" customFormat="1" ht="32" customHeight="1" x14ac:dyDescent="0.15">
      <c r="B91" s="601" t="s">
        <v>238</v>
      </c>
      <c r="C91" s="590"/>
      <c r="D91" s="590"/>
      <c r="E91" s="590"/>
      <c r="F91" s="590"/>
      <c r="G91" s="590"/>
      <c r="H91" s="590"/>
      <c r="I91" s="590"/>
      <c r="J91" s="590"/>
      <c r="K91" s="590"/>
      <c r="L91" s="602"/>
      <c r="M91" s="602"/>
      <c r="N91" s="602"/>
      <c r="O91" s="603"/>
      <c r="AF91" s="538"/>
      <c r="AG91" s="538"/>
      <c r="AH91" s="538"/>
      <c r="AI91" s="538"/>
      <c r="AJ91" s="538"/>
      <c r="AK91" s="538"/>
      <c r="AL91" s="538"/>
      <c r="AM91" s="538"/>
      <c r="AN91" s="538"/>
      <c r="AO91" s="538"/>
      <c r="AP91" s="538"/>
      <c r="AQ91" s="538"/>
      <c r="AR91" s="538"/>
      <c r="AS91" s="538"/>
      <c r="AT91" s="538"/>
      <c r="AU91" s="538"/>
      <c r="AV91" s="538"/>
      <c r="AW91" s="538"/>
      <c r="AX91" s="538"/>
      <c r="AY91" s="538"/>
      <c r="AZ91" s="538"/>
      <c r="BA91" s="538"/>
      <c r="BB91" s="538"/>
      <c r="BC91" s="538"/>
      <c r="BD91" s="538"/>
      <c r="BE91" s="538"/>
      <c r="BF91" s="538"/>
      <c r="BG91" s="538"/>
      <c r="BH91" s="538"/>
      <c r="BI91" s="538"/>
      <c r="BJ91" s="538"/>
      <c r="BK91" s="538"/>
      <c r="BL91" s="538"/>
      <c r="BM91" s="538"/>
      <c r="BN91" s="538"/>
      <c r="BO91" s="538"/>
      <c r="BP91" s="538"/>
      <c r="BQ91" s="538"/>
      <c r="BR91" s="538"/>
      <c r="BS91" s="538"/>
      <c r="BT91" s="538"/>
      <c r="BU91" s="538"/>
      <c r="BV91" s="538"/>
      <c r="BW91" s="538"/>
      <c r="BX91" s="538"/>
      <c r="BY91" s="538"/>
      <c r="BZ91" s="538"/>
      <c r="CA91" s="538"/>
      <c r="CB91" s="538"/>
      <c r="CC91" s="538"/>
      <c r="CD91" s="538"/>
      <c r="CE91" s="538"/>
      <c r="CF91" s="538"/>
      <c r="CG91" s="538"/>
      <c r="CH91" s="538"/>
      <c r="CI91" s="538"/>
      <c r="CJ91" s="538"/>
      <c r="CK91" s="538"/>
      <c r="CL91" s="538"/>
      <c r="CM91" s="538"/>
      <c r="CN91" s="538"/>
      <c r="CO91" s="538"/>
      <c r="CP91" s="538"/>
      <c r="CQ91" s="538"/>
      <c r="CR91" s="538"/>
      <c r="CS91" s="538"/>
      <c r="CT91" s="538"/>
      <c r="CU91" s="538"/>
      <c r="CV91" s="538"/>
      <c r="CW91" s="538"/>
      <c r="CX91" s="538"/>
      <c r="CY91" s="538"/>
      <c r="CZ91" s="538"/>
      <c r="DA91" s="538"/>
      <c r="DB91" s="538"/>
      <c r="DC91" s="538"/>
      <c r="DD91" s="538"/>
      <c r="DE91" s="538"/>
      <c r="DF91" s="538"/>
      <c r="DG91" s="538"/>
      <c r="DH91" s="538"/>
      <c r="DI91" s="538"/>
      <c r="DJ91" s="538"/>
      <c r="DK91" s="538"/>
      <c r="DL91" s="538"/>
      <c r="DM91" s="538"/>
      <c r="DN91" s="538"/>
      <c r="DO91" s="538"/>
      <c r="DP91" s="538"/>
      <c r="DQ91" s="538"/>
      <c r="DR91" s="538"/>
      <c r="DS91" s="538"/>
      <c r="DT91" s="538"/>
      <c r="DU91" s="538"/>
      <c r="DV91" s="538"/>
      <c r="DW91" s="538"/>
      <c r="DX91" s="538"/>
      <c r="DY91" s="538"/>
      <c r="DZ91" s="538"/>
      <c r="EA91" s="564"/>
    </row>
    <row r="92" spans="2:131" s="546" customFormat="1" ht="32" customHeight="1" x14ac:dyDescent="0.15">
      <c r="B92" s="601" t="s">
        <v>240</v>
      </c>
      <c r="C92" s="590"/>
      <c r="D92" s="590"/>
      <c r="E92" s="590"/>
      <c r="F92" s="590"/>
      <c r="G92" s="590"/>
      <c r="H92" s="590"/>
      <c r="I92" s="590"/>
      <c r="J92" s="590"/>
      <c r="K92" s="590"/>
      <c r="L92" s="592"/>
      <c r="M92" s="592"/>
      <c r="N92" s="592"/>
      <c r="O92" s="593"/>
      <c r="AF92" s="538"/>
      <c r="AG92" s="538"/>
      <c r="AH92" s="538"/>
      <c r="AI92" s="538"/>
      <c r="AJ92" s="538"/>
      <c r="AK92" s="538"/>
      <c r="AL92" s="538"/>
      <c r="AM92" s="538"/>
      <c r="AN92" s="538"/>
      <c r="AO92" s="538"/>
      <c r="AP92" s="538"/>
      <c r="AQ92" s="538"/>
      <c r="AR92" s="538"/>
      <c r="AS92" s="538"/>
      <c r="AT92" s="538"/>
      <c r="AU92" s="538"/>
      <c r="AV92" s="538"/>
      <c r="AW92" s="538"/>
      <c r="AX92" s="538"/>
      <c r="AY92" s="538"/>
      <c r="AZ92" s="538"/>
      <c r="BA92" s="538"/>
      <c r="BB92" s="538"/>
      <c r="BC92" s="538"/>
      <c r="BD92" s="538"/>
      <c r="BE92" s="538"/>
      <c r="BF92" s="538"/>
      <c r="BG92" s="538"/>
      <c r="BH92" s="538"/>
      <c r="BI92" s="538"/>
      <c r="BJ92" s="538"/>
      <c r="BK92" s="538"/>
      <c r="BL92" s="538"/>
      <c r="BM92" s="538"/>
      <c r="BN92" s="538"/>
      <c r="BO92" s="538"/>
      <c r="BP92" s="538"/>
      <c r="BQ92" s="538"/>
      <c r="BR92" s="538"/>
      <c r="BS92" s="538"/>
      <c r="BT92" s="538"/>
      <c r="BU92" s="538"/>
      <c r="BV92" s="538"/>
      <c r="BW92" s="538"/>
      <c r="BX92" s="538"/>
      <c r="BY92" s="538"/>
      <c r="BZ92" s="538"/>
      <c r="CA92" s="538"/>
      <c r="CB92" s="538"/>
      <c r="CC92" s="538"/>
      <c r="CD92" s="538"/>
      <c r="CE92" s="538"/>
      <c r="CF92" s="538"/>
      <c r="CG92" s="538"/>
      <c r="CH92" s="538"/>
      <c r="CI92" s="538"/>
      <c r="CJ92" s="538"/>
      <c r="CK92" s="538"/>
      <c r="CL92" s="538"/>
      <c r="CM92" s="538"/>
      <c r="CN92" s="538"/>
      <c r="CO92" s="538"/>
      <c r="CP92" s="538"/>
      <c r="CQ92" s="538"/>
      <c r="CR92" s="538"/>
      <c r="CS92" s="538"/>
      <c r="CT92" s="538"/>
      <c r="CU92" s="538"/>
      <c r="CV92" s="538"/>
      <c r="CW92" s="538"/>
      <c r="CX92" s="538"/>
      <c r="CY92" s="538"/>
      <c r="CZ92" s="538"/>
      <c r="DA92" s="538"/>
      <c r="DB92" s="538"/>
      <c r="DC92" s="538"/>
      <c r="DD92" s="538"/>
      <c r="DE92" s="538"/>
      <c r="DF92" s="538"/>
      <c r="DG92" s="538"/>
      <c r="DH92" s="538"/>
      <c r="DI92" s="538"/>
      <c r="DJ92" s="538"/>
      <c r="DK92" s="538"/>
      <c r="DL92" s="538"/>
      <c r="DM92" s="538"/>
      <c r="DN92" s="538"/>
      <c r="DO92" s="538"/>
      <c r="DP92" s="538"/>
      <c r="DQ92" s="538"/>
      <c r="DR92" s="538"/>
      <c r="DS92" s="538"/>
      <c r="DT92" s="538"/>
      <c r="DU92" s="538"/>
      <c r="DV92" s="538"/>
      <c r="DW92" s="538"/>
      <c r="DX92" s="538"/>
      <c r="DY92" s="538"/>
      <c r="DZ92" s="538"/>
      <c r="EA92" s="564"/>
    </row>
    <row r="93" spans="2:131" s="546" customFormat="1" ht="32" customHeight="1" x14ac:dyDescent="0.15">
      <c r="B93" s="601" t="s">
        <v>244</v>
      </c>
      <c r="C93" s="590"/>
      <c r="D93" s="590"/>
      <c r="E93" s="590"/>
      <c r="F93" s="590"/>
      <c r="G93" s="590"/>
      <c r="H93" s="590"/>
      <c r="I93" s="590"/>
      <c r="J93" s="590"/>
      <c r="K93" s="590"/>
      <c r="L93" s="592"/>
      <c r="M93" s="592"/>
      <c r="N93" s="592"/>
      <c r="O93" s="593"/>
      <c r="AF93" s="538"/>
      <c r="AG93" s="538"/>
      <c r="AH93" s="538"/>
      <c r="AI93" s="538"/>
      <c r="AJ93" s="538"/>
      <c r="AK93" s="538"/>
      <c r="AL93" s="538"/>
      <c r="AM93" s="538"/>
      <c r="AN93" s="538"/>
      <c r="AO93" s="538"/>
      <c r="AP93" s="538"/>
      <c r="AQ93" s="538"/>
      <c r="AR93" s="538"/>
      <c r="AS93" s="538"/>
      <c r="AT93" s="538"/>
      <c r="AU93" s="538"/>
      <c r="AV93" s="538"/>
      <c r="AW93" s="538"/>
      <c r="AX93" s="538"/>
      <c r="AY93" s="538"/>
      <c r="AZ93" s="538"/>
      <c r="BA93" s="538"/>
      <c r="BB93" s="538"/>
      <c r="BC93" s="538"/>
      <c r="BD93" s="538"/>
      <c r="BE93" s="538"/>
      <c r="BF93" s="538"/>
      <c r="BG93" s="538"/>
      <c r="BH93" s="538"/>
      <c r="BI93" s="538"/>
      <c r="BJ93" s="538"/>
      <c r="BK93" s="538"/>
      <c r="BL93" s="538"/>
      <c r="BM93" s="538"/>
      <c r="BN93" s="538"/>
      <c r="BO93" s="538"/>
      <c r="BP93" s="538"/>
      <c r="BQ93" s="538"/>
      <c r="BR93" s="538"/>
      <c r="BS93" s="538"/>
      <c r="BT93" s="538"/>
      <c r="BU93" s="538"/>
      <c r="BV93" s="538"/>
      <c r="BW93" s="538"/>
      <c r="BX93" s="538"/>
      <c r="BY93" s="538"/>
      <c r="BZ93" s="538"/>
      <c r="CA93" s="538"/>
      <c r="CB93" s="538"/>
      <c r="CC93" s="538"/>
      <c r="CD93" s="538"/>
      <c r="CE93" s="538"/>
      <c r="CF93" s="538"/>
      <c r="CG93" s="538"/>
      <c r="CH93" s="538"/>
      <c r="CI93" s="538"/>
      <c r="CJ93" s="538"/>
      <c r="CK93" s="538"/>
      <c r="CL93" s="538"/>
      <c r="CM93" s="538"/>
      <c r="CN93" s="538"/>
      <c r="CO93" s="538"/>
      <c r="CP93" s="538"/>
      <c r="CQ93" s="538"/>
      <c r="CR93" s="538"/>
      <c r="CS93" s="538"/>
      <c r="CT93" s="538"/>
      <c r="CU93" s="538"/>
      <c r="CV93" s="538"/>
      <c r="CW93" s="538"/>
      <c r="CX93" s="538"/>
      <c r="CY93" s="538"/>
      <c r="CZ93" s="538"/>
      <c r="DA93" s="538"/>
      <c r="DB93" s="538"/>
      <c r="DC93" s="538"/>
      <c r="DD93" s="538"/>
      <c r="DE93" s="538"/>
      <c r="DF93" s="538"/>
      <c r="DG93" s="538"/>
      <c r="DH93" s="538"/>
      <c r="DI93" s="538"/>
      <c r="DJ93" s="538"/>
      <c r="DK93" s="538"/>
      <c r="DL93" s="538"/>
      <c r="DM93" s="538"/>
      <c r="DN93" s="538"/>
      <c r="DO93" s="538"/>
      <c r="DP93" s="538"/>
      <c r="DQ93" s="538"/>
      <c r="DR93" s="538"/>
      <c r="DS93" s="538"/>
      <c r="DT93" s="538"/>
      <c r="DU93" s="538"/>
      <c r="DV93" s="538"/>
      <c r="DW93" s="538"/>
      <c r="DX93" s="538"/>
      <c r="DY93" s="538"/>
      <c r="DZ93" s="538"/>
      <c r="EA93" s="564"/>
    </row>
    <row r="94" spans="2:131" s="546" customFormat="1" ht="32" customHeight="1" x14ac:dyDescent="0.15">
      <c r="B94" s="601" t="s">
        <v>247</v>
      </c>
      <c r="C94" s="590"/>
      <c r="D94" s="590"/>
      <c r="E94" s="590"/>
      <c r="F94" s="590"/>
      <c r="G94" s="590"/>
      <c r="H94" s="590"/>
      <c r="I94" s="590"/>
      <c r="J94" s="590"/>
      <c r="K94" s="590"/>
      <c r="L94" s="592"/>
      <c r="M94" s="592"/>
      <c r="N94" s="592"/>
      <c r="O94" s="593"/>
      <c r="AF94" s="538"/>
      <c r="AG94" s="538"/>
      <c r="AH94" s="538"/>
      <c r="AI94" s="538"/>
      <c r="AJ94" s="538"/>
      <c r="AK94" s="538"/>
      <c r="AL94" s="538"/>
      <c r="AM94" s="538"/>
      <c r="AN94" s="538"/>
      <c r="AO94" s="538"/>
      <c r="AP94" s="538"/>
      <c r="AQ94" s="538"/>
      <c r="AR94" s="538"/>
      <c r="AS94" s="538"/>
      <c r="AT94" s="538"/>
      <c r="AU94" s="538"/>
      <c r="AV94" s="538"/>
      <c r="AW94" s="538"/>
      <c r="AX94" s="538"/>
      <c r="AY94" s="538"/>
      <c r="AZ94" s="538"/>
      <c r="BA94" s="538"/>
      <c r="BB94" s="538"/>
      <c r="BC94" s="538"/>
      <c r="BD94" s="538"/>
      <c r="BE94" s="538"/>
      <c r="BF94" s="538"/>
      <c r="BG94" s="538"/>
      <c r="BH94" s="538"/>
      <c r="BI94" s="538"/>
      <c r="BJ94" s="538"/>
      <c r="BK94" s="538"/>
      <c r="BL94" s="538"/>
      <c r="BM94" s="538"/>
      <c r="BN94" s="538"/>
      <c r="BO94" s="538"/>
      <c r="BP94" s="538"/>
      <c r="BQ94" s="538"/>
      <c r="BR94" s="538"/>
      <c r="BS94" s="538"/>
      <c r="BT94" s="538"/>
      <c r="BU94" s="538"/>
      <c r="BV94" s="538"/>
      <c r="BW94" s="538"/>
      <c r="BX94" s="538"/>
      <c r="BY94" s="538"/>
      <c r="BZ94" s="538"/>
      <c r="CA94" s="538"/>
      <c r="CB94" s="538"/>
      <c r="CC94" s="538"/>
      <c r="CD94" s="538"/>
      <c r="CE94" s="538"/>
      <c r="CF94" s="538"/>
      <c r="CG94" s="538"/>
      <c r="CH94" s="538"/>
      <c r="CI94" s="538"/>
      <c r="CJ94" s="538"/>
      <c r="CK94" s="538"/>
      <c r="CL94" s="538"/>
      <c r="CM94" s="538"/>
      <c r="CN94" s="538"/>
      <c r="CO94" s="538"/>
      <c r="CP94" s="538"/>
      <c r="CQ94" s="538"/>
      <c r="CR94" s="538"/>
      <c r="CS94" s="538"/>
      <c r="CT94" s="538"/>
      <c r="CU94" s="538"/>
      <c r="CV94" s="538"/>
      <c r="CW94" s="538"/>
      <c r="CX94" s="538"/>
      <c r="CY94" s="538"/>
      <c r="CZ94" s="538"/>
      <c r="DA94" s="538"/>
      <c r="DB94" s="538"/>
      <c r="DC94" s="538"/>
      <c r="DD94" s="538"/>
      <c r="DE94" s="538"/>
      <c r="DF94" s="538"/>
      <c r="DG94" s="538"/>
      <c r="DH94" s="538"/>
      <c r="DI94" s="538"/>
      <c r="DJ94" s="538"/>
      <c r="DK94" s="538"/>
      <c r="DL94" s="538"/>
      <c r="DM94" s="538"/>
      <c r="DN94" s="538"/>
      <c r="DO94" s="538"/>
      <c r="DP94" s="538"/>
      <c r="DQ94" s="538"/>
      <c r="DR94" s="538"/>
      <c r="DS94" s="538"/>
      <c r="DT94" s="538"/>
      <c r="DU94" s="538"/>
      <c r="DV94" s="538"/>
      <c r="DW94" s="538"/>
      <c r="DX94" s="538"/>
      <c r="DY94" s="538"/>
      <c r="DZ94" s="538"/>
      <c r="EA94" s="564"/>
    </row>
    <row r="95" spans="2:131" s="546" customFormat="1" ht="32" customHeight="1" x14ac:dyDescent="0.15">
      <c r="B95" s="601" t="s">
        <v>250</v>
      </c>
      <c r="C95" s="590"/>
      <c r="D95" s="590"/>
      <c r="E95" s="590"/>
      <c r="F95" s="590"/>
      <c r="G95" s="590"/>
      <c r="H95" s="590"/>
      <c r="I95" s="590"/>
      <c r="J95" s="590"/>
      <c r="K95" s="590"/>
      <c r="L95" s="592"/>
      <c r="M95" s="592"/>
      <c r="N95" s="592"/>
      <c r="O95" s="593"/>
      <c r="AF95" s="538"/>
      <c r="AG95" s="538"/>
      <c r="AH95" s="538"/>
      <c r="AI95" s="538"/>
      <c r="AJ95" s="538"/>
      <c r="AK95" s="538"/>
      <c r="AL95" s="538"/>
      <c r="AM95" s="538"/>
      <c r="AN95" s="538"/>
      <c r="AO95" s="538"/>
      <c r="AP95" s="538"/>
      <c r="AQ95" s="538"/>
      <c r="AR95" s="538"/>
      <c r="AS95" s="538"/>
      <c r="AT95" s="538"/>
      <c r="AU95" s="538"/>
      <c r="AV95" s="538"/>
      <c r="AW95" s="538"/>
      <c r="AX95" s="538"/>
      <c r="AY95" s="538"/>
      <c r="AZ95" s="538"/>
      <c r="BA95" s="538"/>
      <c r="BB95" s="538"/>
      <c r="BC95" s="538"/>
      <c r="BD95" s="538"/>
      <c r="BE95" s="538"/>
      <c r="BF95" s="538"/>
      <c r="BG95" s="538"/>
      <c r="BH95" s="538"/>
      <c r="BI95" s="538"/>
      <c r="BJ95" s="538"/>
      <c r="BK95" s="538"/>
      <c r="BL95" s="538"/>
      <c r="BM95" s="538"/>
      <c r="BN95" s="538"/>
      <c r="BO95" s="538"/>
      <c r="BP95" s="538"/>
      <c r="BQ95" s="538"/>
      <c r="BR95" s="538"/>
      <c r="BS95" s="538"/>
      <c r="BT95" s="538"/>
      <c r="BU95" s="538"/>
      <c r="BV95" s="538"/>
      <c r="BW95" s="538"/>
      <c r="BX95" s="538"/>
      <c r="BY95" s="538"/>
      <c r="BZ95" s="538"/>
      <c r="CA95" s="538"/>
      <c r="CB95" s="538"/>
      <c r="CC95" s="538"/>
      <c r="CD95" s="538"/>
      <c r="CE95" s="538"/>
      <c r="CF95" s="538"/>
      <c r="CG95" s="538"/>
      <c r="CH95" s="538"/>
      <c r="CI95" s="538"/>
      <c r="CJ95" s="538"/>
      <c r="CK95" s="538"/>
      <c r="CL95" s="538"/>
      <c r="CM95" s="538"/>
      <c r="CN95" s="538"/>
      <c r="CO95" s="538"/>
      <c r="CP95" s="538"/>
      <c r="CQ95" s="538"/>
      <c r="CR95" s="538"/>
      <c r="CS95" s="538"/>
      <c r="CT95" s="538"/>
      <c r="CU95" s="538"/>
      <c r="CV95" s="538"/>
      <c r="CW95" s="538"/>
      <c r="CX95" s="538"/>
      <c r="CY95" s="538"/>
      <c r="CZ95" s="538"/>
      <c r="DA95" s="538"/>
      <c r="DB95" s="538"/>
      <c r="DC95" s="538"/>
      <c r="DD95" s="538"/>
      <c r="DE95" s="538"/>
      <c r="DF95" s="538"/>
      <c r="DG95" s="538"/>
      <c r="DH95" s="538"/>
      <c r="DI95" s="538"/>
      <c r="DJ95" s="538"/>
      <c r="DK95" s="538"/>
      <c r="DL95" s="538"/>
      <c r="DM95" s="538"/>
      <c r="DN95" s="538"/>
      <c r="DO95" s="538"/>
      <c r="DP95" s="538"/>
      <c r="DQ95" s="538"/>
      <c r="DR95" s="538"/>
      <c r="DS95" s="538"/>
      <c r="DT95" s="538"/>
      <c r="DU95" s="538"/>
      <c r="DV95" s="538"/>
      <c r="DW95" s="538"/>
      <c r="DX95" s="538"/>
      <c r="DY95" s="538"/>
      <c r="DZ95" s="538"/>
      <c r="EA95" s="564"/>
    </row>
    <row r="96" spans="2:131" s="546" customFormat="1" ht="32" customHeight="1" x14ac:dyDescent="0.15">
      <c r="B96" s="604" t="s">
        <v>253</v>
      </c>
      <c r="C96" s="595"/>
      <c r="D96" s="595"/>
      <c r="E96" s="595"/>
      <c r="F96" s="595"/>
      <c r="G96" s="595"/>
      <c r="H96" s="595"/>
      <c r="I96" s="595"/>
      <c r="J96" s="595"/>
      <c r="K96" s="595"/>
      <c r="L96" s="596"/>
      <c r="M96" s="596"/>
      <c r="N96" s="596"/>
      <c r="O96" s="597"/>
      <c r="S96" s="564"/>
      <c r="AF96" s="538"/>
      <c r="AG96" s="538"/>
      <c r="AH96" s="538"/>
      <c r="AI96" s="538"/>
      <c r="AJ96" s="538"/>
      <c r="AK96" s="538"/>
      <c r="AL96" s="538"/>
      <c r="AM96" s="538"/>
      <c r="AN96" s="538"/>
      <c r="AO96" s="538"/>
      <c r="AP96" s="538"/>
      <c r="AQ96" s="538"/>
      <c r="AR96" s="538"/>
      <c r="AS96" s="538"/>
      <c r="AT96" s="538"/>
      <c r="AU96" s="538"/>
      <c r="AV96" s="538"/>
      <c r="AW96" s="538"/>
      <c r="AX96" s="538"/>
      <c r="AY96" s="538"/>
      <c r="AZ96" s="538"/>
      <c r="BA96" s="538"/>
      <c r="BB96" s="538"/>
      <c r="BC96" s="538"/>
      <c r="BD96" s="538"/>
      <c r="BE96" s="538"/>
      <c r="BF96" s="538"/>
      <c r="BG96" s="538"/>
      <c r="BH96" s="538"/>
      <c r="BI96" s="538"/>
      <c r="BJ96" s="538"/>
      <c r="BK96" s="538"/>
      <c r="BL96" s="538"/>
      <c r="BM96" s="538"/>
      <c r="BN96" s="538"/>
      <c r="BO96" s="538"/>
      <c r="BP96" s="538"/>
      <c r="BQ96" s="538"/>
      <c r="BR96" s="538"/>
      <c r="BS96" s="538"/>
      <c r="BT96" s="538"/>
      <c r="BU96" s="538"/>
      <c r="BV96" s="538"/>
      <c r="BW96" s="538"/>
      <c r="BX96" s="538"/>
      <c r="BY96" s="538"/>
      <c r="BZ96" s="538"/>
      <c r="CA96" s="538"/>
      <c r="CB96" s="538"/>
      <c r="CC96" s="538"/>
      <c r="CD96" s="538"/>
      <c r="CE96" s="538"/>
      <c r="CF96" s="538"/>
      <c r="CG96" s="538"/>
      <c r="CH96" s="538"/>
      <c r="CI96" s="538"/>
      <c r="CJ96" s="538"/>
      <c r="CK96" s="538"/>
      <c r="CL96" s="538"/>
      <c r="CM96" s="538"/>
      <c r="CN96" s="538"/>
      <c r="CO96" s="538"/>
      <c r="CP96" s="538"/>
      <c r="CQ96" s="538"/>
      <c r="CR96" s="538"/>
      <c r="CS96" s="538"/>
      <c r="CT96" s="538"/>
      <c r="CU96" s="538"/>
      <c r="CV96" s="538"/>
      <c r="CW96" s="538"/>
      <c r="CX96" s="538"/>
      <c r="CY96" s="538"/>
      <c r="CZ96" s="538"/>
      <c r="DA96" s="538"/>
      <c r="DB96" s="538"/>
      <c r="DC96" s="538"/>
      <c r="DD96" s="538"/>
      <c r="DE96" s="538"/>
      <c r="DF96" s="538"/>
      <c r="DG96" s="538"/>
      <c r="DH96" s="538"/>
      <c r="DI96" s="538"/>
      <c r="DJ96" s="538"/>
      <c r="DK96" s="538"/>
      <c r="DL96" s="538"/>
      <c r="DM96" s="538"/>
      <c r="DN96" s="538"/>
      <c r="DO96" s="538"/>
      <c r="DP96" s="538"/>
      <c r="DQ96" s="538"/>
      <c r="DR96" s="538"/>
      <c r="DS96" s="538"/>
      <c r="DT96" s="538"/>
      <c r="DU96" s="538"/>
      <c r="DV96" s="538"/>
      <c r="DW96" s="538"/>
      <c r="DX96" s="538"/>
      <c r="DY96" s="538"/>
      <c r="DZ96" s="538"/>
    </row>
    <row r="97" spans="2:130" s="546" customFormat="1" ht="32" customHeight="1" x14ac:dyDescent="0.15">
      <c r="B97" s="564"/>
      <c r="C97" s="564"/>
      <c r="D97" s="564"/>
      <c r="E97" s="564"/>
      <c r="F97" s="564"/>
      <c r="G97" s="564"/>
      <c r="H97" s="564"/>
      <c r="I97" s="564"/>
      <c r="J97" s="564"/>
      <c r="K97" s="564"/>
      <c r="L97" s="564"/>
      <c r="M97" s="564"/>
      <c r="N97" s="564"/>
      <c r="O97" s="564"/>
      <c r="S97" s="564"/>
      <c r="AF97" s="538"/>
      <c r="AG97" s="538"/>
      <c r="AH97" s="538"/>
      <c r="AI97" s="538"/>
      <c r="AJ97" s="538"/>
      <c r="AK97" s="538"/>
      <c r="AL97" s="538"/>
      <c r="AM97" s="538"/>
      <c r="AN97" s="538"/>
      <c r="AO97" s="538"/>
      <c r="AP97" s="538"/>
      <c r="AQ97" s="538"/>
      <c r="AR97" s="538"/>
      <c r="AS97" s="538"/>
      <c r="AT97" s="538"/>
      <c r="AU97" s="538"/>
      <c r="AV97" s="538"/>
      <c r="AW97" s="538"/>
      <c r="AX97" s="538"/>
      <c r="AY97" s="538"/>
      <c r="AZ97" s="538"/>
      <c r="BA97" s="538"/>
      <c r="BB97" s="538"/>
      <c r="BC97" s="538"/>
      <c r="BD97" s="538"/>
      <c r="BE97" s="538"/>
      <c r="BF97" s="538"/>
      <c r="BG97" s="538"/>
      <c r="BH97" s="538"/>
      <c r="BI97" s="538"/>
      <c r="BJ97" s="538"/>
      <c r="BK97" s="538"/>
      <c r="BL97" s="538"/>
      <c r="BM97" s="538"/>
      <c r="BN97" s="538"/>
      <c r="BO97" s="538"/>
      <c r="BP97" s="538"/>
      <c r="BQ97" s="538"/>
      <c r="BR97" s="538"/>
      <c r="BS97" s="538"/>
      <c r="BT97" s="538"/>
      <c r="BU97" s="538"/>
      <c r="BV97" s="538"/>
      <c r="BW97" s="538"/>
      <c r="BX97" s="538"/>
      <c r="BY97" s="538"/>
      <c r="BZ97" s="538"/>
      <c r="CA97" s="538"/>
      <c r="CB97" s="538"/>
      <c r="CC97" s="538"/>
      <c r="CD97" s="538"/>
      <c r="CE97" s="538"/>
      <c r="CF97" s="538"/>
      <c r="CG97" s="538"/>
      <c r="CH97" s="538"/>
      <c r="CI97" s="538"/>
      <c r="CJ97" s="538"/>
      <c r="CK97" s="538"/>
      <c r="CL97" s="538"/>
      <c r="CM97" s="538"/>
      <c r="CN97" s="538"/>
      <c r="CO97" s="538"/>
      <c r="CP97" s="538"/>
      <c r="CQ97" s="538"/>
      <c r="CR97" s="538"/>
      <c r="CS97" s="538"/>
      <c r="CT97" s="538"/>
      <c r="CU97" s="538"/>
      <c r="CV97" s="538"/>
      <c r="CW97" s="538"/>
      <c r="CX97" s="538"/>
      <c r="CY97" s="538"/>
      <c r="CZ97" s="538"/>
      <c r="DA97" s="538"/>
      <c r="DB97" s="538"/>
      <c r="DC97" s="538"/>
      <c r="DD97" s="538"/>
      <c r="DE97" s="538"/>
      <c r="DF97" s="538"/>
      <c r="DG97" s="538"/>
      <c r="DH97" s="538"/>
      <c r="DI97" s="538"/>
      <c r="DJ97" s="538"/>
      <c r="DK97" s="538"/>
      <c r="DL97" s="538"/>
      <c r="DM97" s="538"/>
      <c r="DN97" s="538"/>
      <c r="DO97" s="538"/>
      <c r="DP97" s="538"/>
      <c r="DQ97" s="538"/>
      <c r="DR97" s="538"/>
      <c r="DS97" s="538"/>
      <c r="DT97" s="538"/>
      <c r="DU97" s="538"/>
      <c r="DV97" s="538"/>
      <c r="DW97" s="538"/>
      <c r="DX97" s="538"/>
      <c r="DY97" s="538"/>
      <c r="DZ97" s="538"/>
    </row>
    <row r="98" spans="2:130" s="546" customFormat="1" ht="32" customHeight="1" x14ac:dyDescent="0.15">
      <c r="B98" s="605" t="s">
        <v>258</v>
      </c>
      <c r="C98" s="606"/>
      <c r="D98" s="606"/>
      <c r="E98" s="606"/>
      <c r="F98" s="606"/>
      <c r="G98" s="606"/>
      <c r="H98" s="606"/>
      <c r="I98" s="606"/>
      <c r="J98" s="606"/>
      <c r="K98" s="606"/>
      <c r="L98" s="606"/>
      <c r="M98" s="606"/>
      <c r="N98" s="606"/>
      <c r="O98" s="607"/>
      <c r="S98" s="564"/>
      <c r="AF98" s="538"/>
      <c r="AG98" s="538"/>
      <c r="AH98" s="538"/>
      <c r="AI98" s="538"/>
      <c r="AJ98" s="538"/>
      <c r="AK98" s="538"/>
      <c r="AL98" s="538"/>
      <c r="AM98" s="538"/>
      <c r="AN98" s="538"/>
      <c r="AO98" s="538"/>
      <c r="AP98" s="538"/>
      <c r="AQ98" s="538"/>
      <c r="AR98" s="538"/>
      <c r="AS98" s="538"/>
      <c r="AT98" s="538"/>
      <c r="AU98" s="538"/>
      <c r="AV98" s="538"/>
      <c r="AW98" s="538"/>
      <c r="AX98" s="538"/>
      <c r="AY98" s="538"/>
      <c r="AZ98" s="538"/>
      <c r="BA98" s="538"/>
      <c r="BB98" s="538"/>
      <c r="BC98" s="538"/>
      <c r="BD98" s="538"/>
      <c r="BE98" s="538"/>
      <c r="BF98" s="538"/>
      <c r="BG98" s="538"/>
      <c r="BH98" s="538"/>
      <c r="BI98" s="538"/>
      <c r="BJ98" s="538"/>
      <c r="BK98" s="538"/>
      <c r="BL98" s="538"/>
      <c r="BM98" s="538"/>
      <c r="BN98" s="538"/>
      <c r="BO98" s="538"/>
      <c r="BP98" s="538"/>
      <c r="BQ98" s="538"/>
      <c r="BR98" s="538"/>
      <c r="BS98" s="538"/>
      <c r="BT98" s="538"/>
      <c r="BU98" s="538"/>
      <c r="BV98" s="538"/>
      <c r="BW98" s="538"/>
      <c r="BX98" s="538"/>
      <c r="BY98" s="538"/>
      <c r="BZ98" s="538"/>
      <c r="CA98" s="538"/>
      <c r="CB98" s="538"/>
      <c r="CC98" s="538"/>
      <c r="CD98" s="538"/>
      <c r="CE98" s="538"/>
      <c r="CF98" s="538"/>
      <c r="CG98" s="538"/>
      <c r="CH98" s="538"/>
      <c r="CI98" s="538"/>
      <c r="CJ98" s="538"/>
      <c r="CK98" s="538"/>
      <c r="CL98" s="538"/>
      <c r="CM98" s="538"/>
      <c r="CN98" s="538"/>
      <c r="CO98" s="538"/>
      <c r="CP98" s="538"/>
      <c r="CQ98" s="538"/>
      <c r="CR98" s="538"/>
      <c r="CS98" s="538"/>
      <c r="CT98" s="538"/>
      <c r="CU98" s="538"/>
      <c r="CV98" s="538"/>
      <c r="CW98" s="538"/>
      <c r="CX98" s="538"/>
      <c r="CY98" s="538"/>
      <c r="CZ98" s="538"/>
      <c r="DA98" s="538"/>
      <c r="DB98" s="538"/>
      <c r="DC98" s="538"/>
      <c r="DD98" s="538"/>
      <c r="DE98" s="538"/>
      <c r="DF98" s="538"/>
      <c r="DG98" s="538"/>
      <c r="DH98" s="538"/>
      <c r="DI98" s="538"/>
      <c r="DJ98" s="538"/>
      <c r="DK98" s="538"/>
      <c r="DL98" s="538"/>
      <c r="DM98" s="538"/>
      <c r="DN98" s="538"/>
      <c r="DO98" s="538"/>
      <c r="DP98" s="538"/>
      <c r="DQ98" s="538"/>
      <c r="DR98" s="538"/>
      <c r="DS98" s="538"/>
      <c r="DT98" s="538"/>
      <c r="DU98" s="538"/>
      <c r="DV98" s="538"/>
      <c r="DW98" s="538"/>
      <c r="DX98" s="538"/>
      <c r="DY98" s="538"/>
      <c r="DZ98" s="538"/>
    </row>
    <row r="99" spans="2:130" s="546" customFormat="1" ht="32" customHeight="1" x14ac:dyDescent="0.15">
      <c r="B99" s="601" t="s">
        <v>262</v>
      </c>
      <c r="C99" s="584"/>
      <c r="D99" s="585"/>
      <c r="E99" s="585"/>
      <c r="F99" s="585"/>
      <c r="G99" s="585"/>
      <c r="H99" s="585"/>
      <c r="I99" s="585"/>
      <c r="J99" s="586"/>
      <c r="K99" s="585"/>
      <c r="L99" s="587"/>
      <c r="M99" s="587"/>
      <c r="N99" s="587"/>
      <c r="O99" s="588"/>
      <c r="S99" s="564"/>
      <c r="AH99" s="564"/>
      <c r="AI99" s="564"/>
      <c r="AJ99" s="564"/>
      <c r="AK99" s="564"/>
      <c r="AL99" s="564"/>
      <c r="AM99" s="564"/>
      <c r="AS99" s="538"/>
      <c r="AT99" s="538"/>
      <c r="AU99" s="538"/>
      <c r="AV99" s="538"/>
      <c r="AW99" s="538"/>
      <c r="AX99" s="538"/>
      <c r="AY99" s="538"/>
      <c r="AZ99" s="538"/>
      <c r="BA99" s="538"/>
      <c r="BB99" s="538"/>
      <c r="BC99" s="538"/>
      <c r="BD99" s="538"/>
      <c r="BE99" s="538"/>
      <c r="BF99" s="538"/>
      <c r="BG99" s="538"/>
      <c r="BH99" s="538"/>
      <c r="BI99" s="538"/>
      <c r="BJ99" s="538"/>
      <c r="BK99" s="538"/>
      <c r="BL99" s="538"/>
      <c r="BM99" s="538"/>
      <c r="BN99" s="538"/>
      <c r="BO99" s="538"/>
      <c r="BP99" s="538"/>
      <c r="BQ99" s="538"/>
      <c r="BR99" s="538"/>
      <c r="BS99" s="538"/>
      <c r="BT99" s="538"/>
      <c r="BU99" s="538"/>
      <c r="BV99" s="538"/>
      <c r="BW99" s="538"/>
      <c r="BX99" s="538"/>
      <c r="BY99" s="538"/>
      <c r="BZ99" s="538"/>
      <c r="CA99" s="538"/>
      <c r="CB99" s="538"/>
      <c r="CC99" s="538"/>
      <c r="CD99" s="538"/>
      <c r="CE99" s="538"/>
      <c r="CF99" s="538"/>
      <c r="CG99" s="538"/>
      <c r="CH99" s="538"/>
      <c r="CI99" s="538"/>
      <c r="CJ99" s="538"/>
      <c r="CK99" s="538"/>
      <c r="CL99" s="538"/>
      <c r="CM99" s="538"/>
      <c r="CN99" s="538"/>
      <c r="CO99" s="538"/>
      <c r="CP99" s="538"/>
      <c r="CQ99" s="538"/>
      <c r="CR99" s="538"/>
      <c r="CS99" s="538"/>
      <c r="CT99" s="538"/>
      <c r="CU99" s="538"/>
      <c r="CV99" s="538"/>
      <c r="CW99" s="538"/>
      <c r="CX99" s="538"/>
      <c r="CY99" s="538"/>
      <c r="CZ99" s="538"/>
      <c r="DA99" s="538"/>
      <c r="DB99" s="538"/>
      <c r="DC99" s="538"/>
      <c r="DD99" s="538"/>
      <c r="DE99" s="538"/>
      <c r="DF99" s="538"/>
      <c r="DG99" s="538"/>
      <c r="DH99" s="538"/>
      <c r="DI99" s="538"/>
      <c r="DJ99" s="538"/>
      <c r="DK99" s="538"/>
      <c r="DL99" s="538"/>
      <c r="DM99" s="538"/>
      <c r="DN99" s="538"/>
      <c r="DO99" s="538"/>
      <c r="DP99" s="538"/>
      <c r="DQ99" s="538"/>
      <c r="DR99" s="538"/>
      <c r="DS99" s="538"/>
      <c r="DT99" s="538"/>
      <c r="DU99" s="538"/>
      <c r="DV99" s="538"/>
      <c r="DW99" s="538"/>
      <c r="DX99" s="538"/>
      <c r="DY99" s="538"/>
      <c r="DZ99" s="538"/>
    </row>
    <row r="100" spans="2:130" s="546" customFormat="1" ht="32" customHeight="1" x14ac:dyDescent="0.15">
      <c r="B100" s="601" t="s">
        <v>265</v>
      </c>
      <c r="C100" s="589"/>
      <c r="D100" s="590"/>
      <c r="E100" s="590"/>
      <c r="F100" s="590"/>
      <c r="G100" s="590"/>
      <c r="H100" s="590"/>
      <c r="I100" s="590"/>
      <c r="J100" s="591"/>
      <c r="K100" s="590"/>
      <c r="L100" s="592"/>
      <c r="M100" s="592"/>
      <c r="N100" s="592"/>
      <c r="O100" s="593"/>
      <c r="AH100" s="564"/>
      <c r="AI100" s="564"/>
      <c r="AJ100" s="564"/>
      <c r="AK100" s="564"/>
      <c r="AL100" s="564"/>
      <c r="AM100" s="564"/>
      <c r="AS100" s="538"/>
      <c r="AT100" s="538"/>
      <c r="AU100" s="538"/>
      <c r="AV100" s="538"/>
      <c r="AW100" s="538"/>
      <c r="AX100" s="538"/>
      <c r="AY100" s="538"/>
      <c r="AZ100" s="538"/>
      <c r="BA100" s="538"/>
      <c r="BB100" s="538"/>
      <c r="BC100" s="538"/>
      <c r="BD100" s="538"/>
      <c r="BE100" s="538"/>
      <c r="BF100" s="538"/>
      <c r="BG100" s="538"/>
      <c r="BH100" s="538"/>
      <c r="BI100" s="538"/>
      <c r="BJ100" s="538"/>
      <c r="BK100" s="538"/>
      <c r="BL100" s="538"/>
      <c r="BM100" s="538"/>
      <c r="BN100" s="538"/>
      <c r="BO100" s="538"/>
      <c r="BP100" s="538"/>
      <c r="BQ100" s="538"/>
      <c r="BR100" s="538"/>
      <c r="BS100" s="538"/>
      <c r="BT100" s="538"/>
      <c r="BU100" s="538"/>
      <c r="BV100" s="538"/>
      <c r="BW100" s="538"/>
      <c r="BX100" s="538"/>
      <c r="BY100" s="538"/>
      <c r="BZ100" s="538"/>
      <c r="CA100" s="538"/>
      <c r="CB100" s="538"/>
      <c r="CC100" s="538"/>
      <c r="CD100" s="538"/>
      <c r="CE100" s="538"/>
      <c r="CF100" s="538"/>
      <c r="CG100" s="538"/>
      <c r="CH100" s="538"/>
      <c r="CI100" s="538"/>
      <c r="CJ100" s="538"/>
      <c r="CK100" s="538"/>
      <c r="CL100" s="538"/>
      <c r="CM100" s="538"/>
      <c r="CN100" s="538"/>
      <c r="CO100" s="538"/>
      <c r="CP100" s="538"/>
      <c r="CQ100" s="538"/>
      <c r="CR100" s="538"/>
      <c r="CS100" s="538"/>
      <c r="CT100" s="538"/>
      <c r="CU100" s="538"/>
      <c r="CV100" s="538"/>
      <c r="CW100" s="538"/>
      <c r="CX100" s="538"/>
      <c r="CY100" s="538"/>
      <c r="CZ100" s="538"/>
      <c r="DA100" s="538"/>
      <c r="DB100" s="538"/>
      <c r="DC100" s="538"/>
      <c r="DD100" s="538"/>
      <c r="DE100" s="538"/>
      <c r="DF100" s="538"/>
      <c r="DG100" s="538"/>
      <c r="DH100" s="538"/>
      <c r="DI100" s="538"/>
      <c r="DJ100" s="538"/>
      <c r="DK100" s="538"/>
      <c r="DL100" s="538"/>
      <c r="DM100" s="538"/>
      <c r="DN100" s="538"/>
      <c r="DO100" s="538"/>
      <c r="DP100" s="538"/>
      <c r="DQ100" s="538"/>
      <c r="DR100" s="538"/>
      <c r="DS100" s="538"/>
      <c r="DT100" s="538"/>
      <c r="DU100" s="538"/>
      <c r="DV100" s="538"/>
      <c r="DW100" s="538"/>
      <c r="DX100" s="538"/>
      <c r="DY100" s="538"/>
      <c r="DZ100" s="538"/>
    </row>
    <row r="101" spans="2:130" s="546" customFormat="1" ht="32" customHeight="1" x14ac:dyDescent="0.15">
      <c r="B101" s="601" t="s">
        <v>266</v>
      </c>
      <c r="C101" s="589"/>
      <c r="D101" s="590"/>
      <c r="E101" s="590"/>
      <c r="F101" s="590"/>
      <c r="G101" s="590"/>
      <c r="H101" s="590"/>
      <c r="I101" s="590"/>
      <c r="J101" s="591"/>
      <c r="K101" s="590"/>
      <c r="L101" s="592"/>
      <c r="M101" s="592"/>
      <c r="N101" s="592"/>
      <c r="O101" s="593"/>
      <c r="AH101" s="564"/>
      <c r="AI101" s="564"/>
      <c r="AJ101" s="564"/>
      <c r="AK101" s="564"/>
      <c r="AL101" s="564"/>
      <c r="AM101" s="564"/>
      <c r="AS101" s="538"/>
      <c r="AT101" s="538"/>
      <c r="AU101" s="538"/>
      <c r="AV101" s="538"/>
      <c r="AW101" s="538"/>
      <c r="AX101" s="538"/>
      <c r="AY101" s="538"/>
      <c r="AZ101" s="538"/>
      <c r="BA101" s="538"/>
      <c r="BB101" s="538"/>
      <c r="BC101" s="538"/>
      <c r="BD101" s="538"/>
      <c r="BE101" s="538"/>
      <c r="BF101" s="538"/>
      <c r="BG101" s="538"/>
      <c r="BH101" s="538"/>
      <c r="BI101" s="538"/>
      <c r="BJ101" s="538"/>
      <c r="BK101" s="538"/>
      <c r="BL101" s="538"/>
      <c r="BM101" s="538"/>
      <c r="BN101" s="538"/>
      <c r="BO101" s="538"/>
      <c r="BP101" s="538"/>
      <c r="BQ101" s="538"/>
      <c r="BR101" s="538"/>
      <c r="BS101" s="538"/>
      <c r="BT101" s="538"/>
      <c r="BU101" s="538"/>
      <c r="BV101" s="538"/>
      <c r="BW101" s="538"/>
      <c r="BX101" s="538"/>
      <c r="BY101" s="538"/>
      <c r="BZ101" s="538"/>
      <c r="CA101" s="538"/>
      <c r="CB101" s="538"/>
      <c r="CC101" s="538"/>
      <c r="CD101" s="538"/>
      <c r="CE101" s="538"/>
      <c r="CF101" s="538"/>
      <c r="CG101" s="538"/>
      <c r="CH101" s="538"/>
      <c r="CI101" s="538"/>
      <c r="CJ101" s="538"/>
      <c r="CK101" s="538"/>
      <c r="CL101" s="538"/>
      <c r="CM101" s="538"/>
      <c r="CN101" s="538"/>
      <c r="CO101" s="538"/>
      <c r="CP101" s="538"/>
      <c r="CQ101" s="538"/>
      <c r="CR101" s="538"/>
      <c r="CS101" s="538"/>
      <c r="CT101" s="538"/>
      <c r="CU101" s="538"/>
      <c r="CV101" s="538"/>
      <c r="CW101" s="538"/>
      <c r="CX101" s="538"/>
      <c r="CY101" s="538"/>
      <c r="CZ101" s="538"/>
      <c r="DA101" s="538"/>
      <c r="DB101" s="538"/>
      <c r="DC101" s="538"/>
      <c r="DD101" s="538"/>
      <c r="DE101" s="538"/>
      <c r="DF101" s="538"/>
      <c r="DG101" s="538"/>
      <c r="DH101" s="538"/>
      <c r="DI101" s="538"/>
      <c r="DJ101" s="538"/>
      <c r="DK101" s="538"/>
      <c r="DL101" s="538"/>
      <c r="DM101" s="538"/>
      <c r="DN101" s="538"/>
      <c r="DO101" s="538"/>
      <c r="DP101" s="538"/>
      <c r="DQ101" s="538"/>
      <c r="DR101" s="538"/>
      <c r="DS101" s="538"/>
      <c r="DT101" s="538"/>
      <c r="DU101" s="538"/>
      <c r="DV101" s="538"/>
      <c r="DW101" s="538"/>
      <c r="DX101" s="538"/>
      <c r="DY101" s="538"/>
      <c r="DZ101" s="538"/>
    </row>
    <row r="102" spans="2:130" s="546" customFormat="1" ht="32" customHeight="1" x14ac:dyDescent="0.15">
      <c r="B102" s="601" t="s">
        <v>268</v>
      </c>
      <c r="C102" s="589"/>
      <c r="D102" s="590"/>
      <c r="E102" s="590"/>
      <c r="F102" s="590"/>
      <c r="G102" s="590"/>
      <c r="H102" s="590"/>
      <c r="I102" s="590"/>
      <c r="J102" s="591"/>
      <c r="K102" s="590"/>
      <c r="L102" s="592"/>
      <c r="M102" s="592"/>
      <c r="N102" s="592"/>
      <c r="O102" s="593"/>
      <c r="AS102" s="538"/>
      <c r="AT102" s="538"/>
      <c r="AU102" s="538"/>
      <c r="AV102" s="538"/>
      <c r="AW102" s="538"/>
      <c r="AX102" s="538"/>
      <c r="AY102" s="538"/>
      <c r="AZ102" s="538"/>
      <c r="BA102" s="538"/>
      <c r="BB102" s="538"/>
      <c r="BC102" s="538"/>
      <c r="BD102" s="538"/>
      <c r="BE102" s="538"/>
      <c r="BF102" s="538"/>
      <c r="BG102" s="538"/>
      <c r="BH102" s="538"/>
      <c r="BI102" s="538"/>
      <c r="BJ102" s="538"/>
      <c r="BK102" s="538"/>
      <c r="BL102" s="538"/>
      <c r="BM102" s="538"/>
      <c r="BN102" s="538"/>
      <c r="BO102" s="538"/>
      <c r="BP102" s="538"/>
      <c r="BQ102" s="538"/>
      <c r="BR102" s="538"/>
      <c r="BS102" s="538"/>
      <c r="BT102" s="538"/>
      <c r="BU102" s="538"/>
      <c r="BV102" s="538"/>
      <c r="BW102" s="538"/>
      <c r="BX102" s="538"/>
      <c r="BY102" s="538"/>
      <c r="BZ102" s="538"/>
      <c r="CA102" s="538"/>
      <c r="CB102" s="538"/>
      <c r="CC102" s="538"/>
      <c r="CD102" s="538"/>
      <c r="CE102" s="538"/>
      <c r="CF102" s="538"/>
      <c r="CG102" s="538"/>
      <c r="CH102" s="538"/>
      <c r="CI102" s="538"/>
      <c r="CJ102" s="538"/>
      <c r="CK102" s="538"/>
      <c r="CL102" s="538"/>
      <c r="CM102" s="538"/>
      <c r="CN102" s="538"/>
      <c r="CO102" s="538"/>
      <c r="CP102" s="538"/>
      <c r="CQ102" s="538"/>
      <c r="CR102" s="538"/>
      <c r="CS102" s="538"/>
      <c r="CT102" s="538"/>
      <c r="CU102" s="538"/>
      <c r="CV102" s="538"/>
      <c r="CW102" s="538"/>
      <c r="CX102" s="538"/>
      <c r="CY102" s="538"/>
      <c r="CZ102" s="538"/>
      <c r="DA102" s="538"/>
      <c r="DB102" s="538"/>
      <c r="DC102" s="538"/>
      <c r="DD102" s="538"/>
      <c r="DE102" s="538"/>
      <c r="DF102" s="538"/>
      <c r="DG102" s="538"/>
      <c r="DH102" s="538"/>
      <c r="DI102" s="538"/>
      <c r="DJ102" s="538"/>
      <c r="DK102" s="538"/>
      <c r="DL102" s="538"/>
      <c r="DM102" s="538"/>
      <c r="DN102" s="538"/>
      <c r="DO102" s="538"/>
      <c r="DP102" s="538"/>
      <c r="DQ102" s="538"/>
      <c r="DR102" s="538"/>
      <c r="DS102" s="538"/>
      <c r="DT102" s="538"/>
      <c r="DU102" s="538"/>
      <c r="DV102" s="538"/>
      <c r="DW102" s="538"/>
      <c r="DX102" s="538"/>
      <c r="DY102" s="538"/>
      <c r="DZ102" s="538"/>
    </row>
    <row r="103" spans="2:130" s="546" customFormat="1" ht="32" customHeight="1" x14ac:dyDescent="0.15">
      <c r="B103" s="601" t="s">
        <v>270</v>
      </c>
      <c r="C103" s="589"/>
      <c r="D103" s="590"/>
      <c r="E103" s="590"/>
      <c r="F103" s="590"/>
      <c r="G103" s="590"/>
      <c r="H103" s="590"/>
      <c r="I103" s="590"/>
      <c r="J103" s="591"/>
      <c r="K103" s="590"/>
      <c r="L103" s="592"/>
      <c r="M103" s="592"/>
      <c r="N103" s="592"/>
      <c r="O103" s="593"/>
      <c r="AS103" s="538"/>
      <c r="AT103" s="538"/>
      <c r="AU103" s="538"/>
      <c r="AV103" s="538"/>
      <c r="AW103" s="538"/>
      <c r="AX103" s="538"/>
      <c r="AY103" s="538"/>
      <c r="AZ103" s="538"/>
      <c r="BA103" s="538"/>
      <c r="BB103" s="538"/>
      <c r="BC103" s="538"/>
      <c r="BD103" s="538"/>
      <c r="BE103" s="538"/>
      <c r="BF103" s="538"/>
      <c r="BG103" s="538"/>
      <c r="BH103" s="538"/>
      <c r="BI103" s="538"/>
      <c r="BJ103" s="538"/>
      <c r="BK103" s="538"/>
      <c r="BL103" s="538"/>
      <c r="BM103" s="538"/>
      <c r="BN103" s="538"/>
      <c r="BO103" s="538"/>
      <c r="BP103" s="538"/>
      <c r="BQ103" s="538"/>
      <c r="BR103" s="538"/>
      <c r="BS103" s="538"/>
      <c r="BT103" s="538"/>
      <c r="BU103" s="538"/>
      <c r="BV103" s="538"/>
      <c r="BW103" s="538"/>
      <c r="BX103" s="538"/>
      <c r="BY103" s="538"/>
      <c r="BZ103" s="538"/>
      <c r="CA103" s="538"/>
      <c r="CB103" s="538"/>
      <c r="CC103" s="538"/>
      <c r="CD103" s="538"/>
      <c r="CE103" s="538"/>
      <c r="CF103" s="538"/>
      <c r="CG103" s="538"/>
      <c r="CH103" s="538"/>
      <c r="CI103" s="538"/>
      <c r="CJ103" s="538"/>
      <c r="CK103" s="538"/>
      <c r="CL103" s="538"/>
      <c r="CM103" s="538"/>
      <c r="CN103" s="538"/>
      <c r="CO103" s="538"/>
      <c r="CP103" s="538"/>
      <c r="CQ103" s="538"/>
      <c r="CR103" s="538"/>
      <c r="CS103" s="538"/>
      <c r="CT103" s="538"/>
      <c r="CU103" s="538"/>
      <c r="CV103" s="538"/>
      <c r="CW103" s="538"/>
      <c r="CX103" s="538"/>
      <c r="CY103" s="538"/>
      <c r="CZ103" s="538"/>
      <c r="DA103" s="538"/>
      <c r="DB103" s="538"/>
      <c r="DC103" s="538"/>
      <c r="DD103" s="538"/>
      <c r="DE103" s="538"/>
      <c r="DF103" s="538"/>
      <c r="DG103" s="538"/>
      <c r="DH103" s="538"/>
      <c r="DI103" s="538"/>
      <c r="DJ103" s="538"/>
      <c r="DK103" s="538"/>
      <c r="DL103" s="538"/>
      <c r="DM103" s="538"/>
      <c r="DN103" s="538"/>
      <c r="DO103" s="538"/>
      <c r="DP103" s="538"/>
      <c r="DQ103" s="538"/>
      <c r="DR103" s="538"/>
      <c r="DS103" s="538"/>
      <c r="DT103" s="538"/>
      <c r="DU103" s="538"/>
      <c r="DV103" s="538"/>
      <c r="DW103" s="538"/>
      <c r="DX103" s="538"/>
      <c r="DY103" s="538"/>
      <c r="DZ103" s="538"/>
    </row>
    <row r="104" spans="2:130" s="546" customFormat="1" ht="32" customHeight="1" x14ac:dyDescent="0.15">
      <c r="B104" s="601" t="s">
        <v>272</v>
      </c>
      <c r="C104" s="589"/>
      <c r="D104" s="590"/>
      <c r="E104" s="590"/>
      <c r="F104" s="590"/>
      <c r="G104" s="590"/>
      <c r="H104" s="590"/>
      <c r="I104" s="590"/>
      <c r="J104" s="591"/>
      <c r="K104" s="590"/>
      <c r="L104" s="592"/>
      <c r="M104" s="592"/>
      <c r="N104" s="592"/>
      <c r="O104" s="593"/>
      <c r="AP104" s="564"/>
      <c r="AQ104" s="565"/>
      <c r="AR104" s="565"/>
      <c r="AS104" s="538"/>
      <c r="AT104" s="538"/>
      <c r="AU104" s="538"/>
      <c r="AV104" s="538"/>
      <c r="AW104" s="538"/>
      <c r="AX104" s="538"/>
      <c r="AY104" s="538"/>
      <c r="AZ104" s="538"/>
      <c r="BA104" s="538"/>
      <c r="BB104" s="538"/>
      <c r="BC104" s="538"/>
      <c r="BD104" s="538"/>
      <c r="BE104" s="538"/>
      <c r="BF104" s="538"/>
      <c r="BG104" s="538"/>
      <c r="BH104" s="538"/>
      <c r="BI104" s="538"/>
      <c r="BJ104" s="538"/>
      <c r="BK104" s="538"/>
      <c r="BL104" s="538"/>
      <c r="BM104" s="538"/>
      <c r="BN104" s="538"/>
      <c r="BO104" s="538"/>
      <c r="BP104" s="538"/>
      <c r="BQ104" s="538"/>
      <c r="BR104" s="538"/>
      <c r="BS104" s="538"/>
      <c r="BT104" s="538"/>
      <c r="BU104" s="538"/>
      <c r="BV104" s="538"/>
      <c r="BW104" s="538"/>
      <c r="BX104" s="538"/>
      <c r="BY104" s="538"/>
      <c r="BZ104" s="538"/>
      <c r="CA104" s="538"/>
      <c r="CB104" s="538"/>
      <c r="CC104" s="538"/>
      <c r="CD104" s="538"/>
      <c r="CE104" s="538"/>
      <c r="CF104" s="538"/>
      <c r="CG104" s="538"/>
      <c r="CH104" s="538"/>
      <c r="CI104" s="538"/>
      <c r="CJ104" s="538"/>
      <c r="CK104" s="538"/>
      <c r="CL104" s="538"/>
      <c r="CM104" s="538"/>
      <c r="CN104" s="538"/>
      <c r="CO104" s="538"/>
      <c r="CP104" s="538"/>
      <c r="CQ104" s="538"/>
      <c r="CR104" s="538"/>
      <c r="CS104" s="538"/>
      <c r="CT104" s="538"/>
      <c r="CU104" s="538"/>
      <c r="CV104" s="538"/>
      <c r="CW104" s="538"/>
      <c r="CX104" s="538"/>
      <c r="CY104" s="538"/>
      <c r="CZ104" s="538"/>
      <c r="DA104" s="538"/>
      <c r="DB104" s="538"/>
      <c r="DC104" s="538"/>
      <c r="DD104" s="538"/>
      <c r="DE104" s="538"/>
      <c r="DF104" s="538"/>
      <c r="DG104" s="538"/>
      <c r="DH104" s="538"/>
      <c r="DI104" s="538"/>
      <c r="DJ104" s="538"/>
      <c r="DK104" s="538"/>
      <c r="DL104" s="538"/>
      <c r="DM104" s="538"/>
      <c r="DN104" s="538"/>
      <c r="DO104" s="538"/>
      <c r="DP104" s="538"/>
      <c r="DQ104" s="538"/>
      <c r="DR104" s="538"/>
      <c r="DS104" s="538"/>
      <c r="DT104" s="538"/>
      <c r="DU104" s="538"/>
      <c r="DV104" s="538"/>
      <c r="DW104" s="538"/>
      <c r="DX104" s="538"/>
      <c r="DY104" s="538"/>
      <c r="DZ104" s="538"/>
    </row>
    <row r="105" spans="2:130" s="546" customFormat="1" ht="32" customHeight="1" x14ac:dyDescent="0.15">
      <c r="B105" s="604" t="s">
        <v>275</v>
      </c>
      <c r="C105" s="608"/>
      <c r="D105" s="595"/>
      <c r="E105" s="595"/>
      <c r="F105" s="595"/>
      <c r="G105" s="595"/>
      <c r="H105" s="595"/>
      <c r="I105" s="595"/>
      <c r="J105" s="609"/>
      <c r="K105" s="595"/>
      <c r="L105" s="596"/>
      <c r="M105" s="596"/>
      <c r="N105" s="596"/>
      <c r="O105" s="597"/>
      <c r="AP105" s="564"/>
      <c r="AQ105" s="564"/>
      <c r="AR105" s="564"/>
      <c r="AS105" s="538"/>
      <c r="AT105" s="538"/>
      <c r="AU105" s="538"/>
      <c r="AV105" s="538"/>
      <c r="AW105" s="538"/>
      <c r="AX105" s="538"/>
      <c r="AY105" s="538"/>
      <c r="AZ105" s="538"/>
      <c r="BA105" s="538"/>
      <c r="BB105" s="538"/>
      <c r="BC105" s="538"/>
      <c r="BD105" s="538"/>
      <c r="BE105" s="538"/>
      <c r="BF105" s="538"/>
      <c r="BG105" s="538"/>
      <c r="BH105" s="538"/>
      <c r="BI105" s="538"/>
      <c r="BJ105" s="538"/>
      <c r="BK105" s="538"/>
      <c r="BL105" s="538"/>
      <c r="BM105" s="538"/>
      <c r="BN105" s="538"/>
      <c r="BO105" s="538"/>
      <c r="BP105" s="538"/>
      <c r="BQ105" s="538"/>
      <c r="BR105" s="538"/>
      <c r="BS105" s="538"/>
      <c r="BT105" s="538"/>
      <c r="BU105" s="538"/>
      <c r="BV105" s="538"/>
      <c r="BW105" s="538"/>
      <c r="BX105" s="538"/>
      <c r="BY105" s="538"/>
      <c r="BZ105" s="538"/>
      <c r="CA105" s="538"/>
      <c r="CB105" s="538"/>
      <c r="CC105" s="538"/>
      <c r="CD105" s="538"/>
      <c r="CE105" s="538"/>
      <c r="CF105" s="538"/>
      <c r="CG105" s="538"/>
      <c r="CH105" s="538"/>
      <c r="CI105" s="538"/>
      <c r="CJ105" s="538"/>
      <c r="CK105" s="538"/>
      <c r="CL105" s="538"/>
      <c r="CM105" s="538"/>
      <c r="CN105" s="538"/>
      <c r="CO105" s="538"/>
      <c r="CP105" s="538"/>
      <c r="CQ105" s="538"/>
      <c r="CR105" s="538"/>
      <c r="CS105" s="538"/>
      <c r="CT105" s="538"/>
      <c r="CU105" s="538"/>
      <c r="CV105" s="538"/>
      <c r="CW105" s="538"/>
      <c r="CX105" s="538"/>
      <c r="CY105" s="538"/>
      <c r="CZ105" s="538"/>
      <c r="DA105" s="538"/>
      <c r="DB105" s="538"/>
      <c r="DC105" s="538"/>
      <c r="DD105" s="538"/>
      <c r="DE105" s="538"/>
      <c r="DF105" s="538"/>
      <c r="DG105" s="538"/>
      <c r="DH105" s="538"/>
      <c r="DI105" s="538"/>
      <c r="DJ105" s="538"/>
      <c r="DK105" s="538"/>
      <c r="DL105" s="538"/>
      <c r="DM105" s="538"/>
      <c r="DN105" s="538"/>
      <c r="DO105" s="538"/>
      <c r="DP105" s="538"/>
      <c r="DQ105" s="538"/>
      <c r="DR105" s="538"/>
      <c r="DS105" s="538"/>
      <c r="DT105" s="538"/>
      <c r="DU105" s="538"/>
      <c r="DV105" s="538"/>
      <c r="DW105" s="538"/>
      <c r="DX105" s="538"/>
      <c r="DY105" s="538"/>
      <c r="DZ105" s="538"/>
    </row>
    <row r="106" spans="2:130" s="546" customFormat="1" ht="32" customHeight="1" x14ac:dyDescent="0.15">
      <c r="B106" s="564"/>
      <c r="C106" s="564"/>
      <c r="D106" s="564"/>
      <c r="E106" s="564"/>
      <c r="F106" s="564"/>
      <c r="G106" s="564"/>
      <c r="H106" s="564"/>
      <c r="I106" s="564"/>
      <c r="J106" s="564"/>
      <c r="K106" s="564"/>
      <c r="L106" s="564"/>
      <c r="M106" s="564"/>
      <c r="N106" s="564"/>
      <c r="O106" s="564"/>
      <c r="Y106" s="564"/>
      <c r="Z106" s="564"/>
      <c r="AA106" s="564"/>
      <c r="AB106" s="564"/>
      <c r="AC106" s="564"/>
      <c r="AP106" s="564"/>
      <c r="AQ106" s="565"/>
      <c r="AR106" s="564"/>
      <c r="AS106" s="538"/>
      <c r="AT106" s="538"/>
      <c r="AU106" s="538"/>
      <c r="AV106" s="538"/>
      <c r="AW106" s="538"/>
      <c r="AX106" s="538"/>
      <c r="AY106" s="538"/>
      <c r="AZ106" s="538"/>
      <c r="BA106" s="538"/>
      <c r="BB106" s="538"/>
      <c r="BC106" s="538"/>
      <c r="BD106" s="538"/>
      <c r="BE106" s="538"/>
      <c r="BF106" s="538"/>
      <c r="BG106" s="538"/>
      <c r="BH106" s="538"/>
      <c r="BI106" s="538"/>
      <c r="BJ106" s="538"/>
      <c r="BK106" s="538"/>
      <c r="BL106" s="538"/>
      <c r="BM106" s="538"/>
      <c r="BN106" s="538"/>
      <c r="BO106" s="538"/>
      <c r="BP106" s="538"/>
      <c r="BQ106" s="538"/>
      <c r="BR106" s="538"/>
      <c r="BS106" s="538"/>
      <c r="BT106" s="538"/>
      <c r="BU106" s="538"/>
      <c r="BV106" s="538"/>
      <c r="BW106" s="538"/>
      <c r="BX106" s="538"/>
      <c r="BY106" s="538"/>
      <c r="BZ106" s="538"/>
      <c r="CA106" s="538"/>
      <c r="CB106" s="538"/>
      <c r="CC106" s="538"/>
      <c r="CD106" s="538"/>
      <c r="CE106" s="538"/>
      <c r="CF106" s="538"/>
      <c r="CG106" s="538"/>
      <c r="CH106" s="538"/>
      <c r="CI106" s="538"/>
      <c r="CJ106" s="538"/>
      <c r="CK106" s="538"/>
      <c r="CL106" s="538"/>
      <c r="CM106" s="538"/>
      <c r="CN106" s="538"/>
      <c r="CO106" s="538"/>
      <c r="CP106" s="538"/>
      <c r="CQ106" s="538"/>
      <c r="CR106" s="538"/>
      <c r="CS106" s="538"/>
      <c r="CT106" s="538"/>
      <c r="CU106" s="538"/>
      <c r="CV106" s="538"/>
      <c r="CW106" s="538"/>
      <c r="CX106" s="538"/>
      <c r="CY106" s="538"/>
      <c r="CZ106" s="538"/>
      <c r="DA106" s="538"/>
      <c r="DB106" s="538"/>
      <c r="DC106" s="538"/>
      <c r="DD106" s="538"/>
      <c r="DE106" s="538"/>
      <c r="DF106" s="538"/>
      <c r="DG106" s="538"/>
      <c r="DH106" s="538"/>
      <c r="DI106" s="538"/>
      <c r="DJ106" s="538"/>
      <c r="DK106" s="538"/>
      <c r="DL106" s="538"/>
      <c r="DM106" s="538"/>
      <c r="DN106" s="538"/>
      <c r="DO106" s="538"/>
      <c r="DP106" s="538"/>
      <c r="DQ106" s="538"/>
      <c r="DR106" s="538"/>
      <c r="DS106" s="538"/>
      <c r="DT106" s="538"/>
      <c r="DU106" s="538"/>
      <c r="DV106" s="538"/>
      <c r="DW106" s="538"/>
      <c r="DX106" s="538"/>
      <c r="DY106" s="538"/>
      <c r="DZ106" s="538"/>
    </row>
    <row r="107" spans="2:130" s="546" customFormat="1" ht="32" customHeight="1" x14ac:dyDescent="0.15">
      <c r="B107" s="605" t="s">
        <v>280</v>
      </c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7"/>
      <c r="Y107" s="564"/>
      <c r="Z107" s="564"/>
      <c r="AA107" s="564"/>
      <c r="AB107" s="564"/>
      <c r="AC107" s="564"/>
      <c r="AP107" s="564"/>
      <c r="AQ107" s="564"/>
      <c r="AR107" s="564"/>
      <c r="AS107" s="538"/>
      <c r="AT107" s="538"/>
      <c r="AU107" s="538"/>
      <c r="AV107" s="538"/>
      <c r="AW107" s="538"/>
      <c r="AX107" s="538"/>
      <c r="AY107" s="538"/>
      <c r="AZ107" s="538"/>
      <c r="BA107" s="538"/>
      <c r="BB107" s="538"/>
      <c r="BC107" s="538"/>
      <c r="BD107" s="538"/>
      <c r="BE107" s="538"/>
      <c r="BF107" s="538"/>
      <c r="BG107" s="538"/>
      <c r="BH107" s="538"/>
      <c r="BI107" s="538"/>
      <c r="BJ107" s="538"/>
      <c r="BK107" s="538"/>
      <c r="BL107" s="538"/>
      <c r="BM107" s="538"/>
      <c r="BN107" s="538"/>
      <c r="BO107" s="538"/>
      <c r="BP107" s="538"/>
      <c r="BQ107" s="538"/>
      <c r="BR107" s="538"/>
      <c r="BS107" s="538"/>
      <c r="BT107" s="538"/>
      <c r="BU107" s="538"/>
      <c r="BV107" s="538"/>
      <c r="BW107" s="538"/>
      <c r="BX107" s="538"/>
      <c r="BY107" s="538"/>
      <c r="BZ107" s="538"/>
      <c r="CA107" s="538"/>
      <c r="CB107" s="538"/>
      <c r="CC107" s="538"/>
      <c r="CD107" s="538"/>
      <c r="CE107" s="538"/>
      <c r="CF107" s="538"/>
      <c r="CG107" s="538"/>
      <c r="CH107" s="538"/>
      <c r="CI107" s="538"/>
      <c r="CJ107" s="538"/>
      <c r="CK107" s="538"/>
      <c r="CL107" s="538"/>
      <c r="CM107" s="538"/>
      <c r="CN107" s="538"/>
      <c r="CO107" s="538"/>
      <c r="CP107" s="538"/>
      <c r="CQ107" s="538"/>
      <c r="CR107" s="538"/>
      <c r="CS107" s="538"/>
      <c r="CT107" s="538"/>
      <c r="CU107" s="538"/>
      <c r="CV107" s="538"/>
      <c r="CW107" s="538"/>
      <c r="CX107" s="538"/>
      <c r="CY107" s="538"/>
      <c r="CZ107" s="538"/>
      <c r="DA107" s="538"/>
      <c r="DB107" s="538"/>
      <c r="DC107" s="538"/>
      <c r="DD107" s="538"/>
      <c r="DE107" s="538"/>
      <c r="DF107" s="538"/>
      <c r="DG107" s="538"/>
      <c r="DH107" s="538"/>
      <c r="DI107" s="538"/>
      <c r="DJ107" s="538"/>
      <c r="DK107" s="538"/>
      <c r="DL107" s="538"/>
      <c r="DM107" s="538"/>
      <c r="DN107" s="538"/>
      <c r="DO107" s="538"/>
      <c r="DP107" s="538"/>
      <c r="DQ107" s="538"/>
      <c r="DR107" s="538"/>
      <c r="DS107" s="538"/>
      <c r="DT107" s="538"/>
      <c r="DU107" s="538"/>
      <c r="DV107" s="538"/>
      <c r="DW107" s="538"/>
      <c r="DX107" s="538"/>
      <c r="DY107" s="538"/>
      <c r="DZ107" s="538"/>
    </row>
    <row r="108" spans="2:130" s="546" customFormat="1" ht="32" customHeight="1" x14ac:dyDescent="0.15">
      <c r="B108" s="601" t="s">
        <v>285</v>
      </c>
      <c r="C108" s="584"/>
      <c r="D108" s="585"/>
      <c r="E108" s="585"/>
      <c r="F108" s="585"/>
      <c r="G108" s="585"/>
      <c r="H108" s="585"/>
      <c r="I108" s="585"/>
      <c r="J108" s="586"/>
      <c r="K108" s="585"/>
      <c r="L108" s="587"/>
      <c r="M108" s="587"/>
      <c r="N108" s="587"/>
      <c r="O108" s="588"/>
      <c r="Y108" s="564"/>
      <c r="Z108" s="564"/>
      <c r="AA108" s="564"/>
      <c r="AB108" s="564"/>
      <c r="AC108" s="564"/>
      <c r="AP108" s="564"/>
      <c r="AQ108" s="565"/>
      <c r="AR108" s="564"/>
      <c r="AS108" s="538"/>
      <c r="AT108" s="538"/>
      <c r="AU108" s="538"/>
      <c r="AV108" s="538"/>
      <c r="AW108" s="538"/>
      <c r="AX108" s="538"/>
      <c r="AY108" s="538"/>
      <c r="AZ108" s="538"/>
      <c r="BA108" s="538"/>
      <c r="BB108" s="538"/>
      <c r="BC108" s="538"/>
      <c r="BD108" s="538"/>
      <c r="BE108" s="538"/>
      <c r="BF108" s="538"/>
      <c r="BG108" s="538"/>
      <c r="BH108" s="538"/>
      <c r="BI108" s="538"/>
      <c r="BJ108" s="538"/>
      <c r="BK108" s="538"/>
      <c r="BL108" s="538"/>
      <c r="BM108" s="538"/>
      <c r="BN108" s="538"/>
      <c r="BO108" s="538"/>
      <c r="BP108" s="538"/>
      <c r="BQ108" s="538"/>
      <c r="BR108" s="538"/>
      <c r="BS108" s="538"/>
      <c r="BT108" s="538"/>
      <c r="BU108" s="538"/>
      <c r="BV108" s="538"/>
      <c r="BW108" s="538"/>
      <c r="BX108" s="538"/>
      <c r="BY108" s="538"/>
      <c r="BZ108" s="538"/>
      <c r="CA108" s="538"/>
      <c r="CB108" s="538"/>
      <c r="CC108" s="538"/>
      <c r="CD108" s="538"/>
      <c r="CE108" s="538"/>
      <c r="CF108" s="538"/>
      <c r="CG108" s="538"/>
      <c r="CH108" s="538"/>
      <c r="CI108" s="538"/>
      <c r="CJ108" s="538"/>
      <c r="CK108" s="538"/>
      <c r="CL108" s="538"/>
      <c r="CM108" s="538"/>
      <c r="CN108" s="538"/>
      <c r="CO108" s="538"/>
      <c r="CP108" s="538"/>
      <c r="CQ108" s="538"/>
      <c r="CR108" s="538"/>
      <c r="CS108" s="538"/>
      <c r="CT108" s="538"/>
      <c r="CU108" s="538"/>
      <c r="CV108" s="538"/>
      <c r="CW108" s="538"/>
      <c r="CX108" s="538"/>
      <c r="CY108" s="538"/>
      <c r="CZ108" s="538"/>
      <c r="DA108" s="538"/>
      <c r="DB108" s="538"/>
      <c r="DC108" s="538"/>
      <c r="DD108" s="538"/>
      <c r="DE108" s="538"/>
      <c r="DF108" s="538"/>
      <c r="DG108" s="538"/>
      <c r="DH108" s="538"/>
      <c r="DI108" s="538"/>
      <c r="DJ108" s="538"/>
      <c r="DK108" s="538"/>
      <c r="DL108" s="538"/>
      <c r="DM108" s="538"/>
      <c r="DN108" s="538"/>
      <c r="DO108" s="538"/>
      <c r="DP108" s="538"/>
      <c r="DQ108" s="538"/>
      <c r="DR108" s="538"/>
      <c r="DS108" s="538"/>
      <c r="DT108" s="538"/>
      <c r="DU108" s="538"/>
      <c r="DV108" s="538"/>
      <c r="DW108" s="538"/>
      <c r="DX108" s="538"/>
      <c r="DY108" s="538"/>
      <c r="DZ108" s="538"/>
    </row>
    <row r="109" spans="2:130" s="546" customFormat="1" ht="32" customHeight="1" x14ac:dyDescent="0.15">
      <c r="B109" s="601" t="s">
        <v>288</v>
      </c>
      <c r="C109" s="589"/>
      <c r="D109" s="590"/>
      <c r="E109" s="590"/>
      <c r="F109" s="590"/>
      <c r="G109" s="590"/>
      <c r="H109" s="590"/>
      <c r="I109" s="590"/>
      <c r="J109" s="591"/>
      <c r="K109" s="590"/>
      <c r="L109" s="592"/>
      <c r="M109" s="592"/>
      <c r="N109" s="592"/>
      <c r="O109" s="593"/>
      <c r="Y109" s="564"/>
      <c r="Z109" s="564"/>
      <c r="AA109" s="564"/>
      <c r="AB109" s="564"/>
      <c r="AC109" s="564"/>
      <c r="AP109" s="564"/>
      <c r="AQ109" s="564"/>
      <c r="AR109" s="564"/>
      <c r="AS109" s="538"/>
      <c r="AT109" s="538"/>
      <c r="AU109" s="538"/>
      <c r="AV109" s="538"/>
      <c r="AW109" s="538"/>
      <c r="AX109" s="538"/>
      <c r="AY109" s="538"/>
      <c r="AZ109" s="538"/>
      <c r="BA109" s="538"/>
      <c r="BB109" s="538"/>
      <c r="BC109" s="538"/>
      <c r="BD109" s="538"/>
      <c r="BE109" s="538"/>
      <c r="BF109" s="538"/>
      <c r="BG109" s="538"/>
      <c r="BH109" s="538"/>
      <c r="BI109" s="538"/>
      <c r="BJ109" s="538"/>
      <c r="BK109" s="538"/>
      <c r="BL109" s="538"/>
      <c r="BM109" s="538"/>
      <c r="BN109" s="538"/>
      <c r="BO109" s="538"/>
      <c r="BP109" s="538"/>
      <c r="BQ109" s="538"/>
      <c r="BR109" s="538"/>
      <c r="BS109" s="538"/>
      <c r="BT109" s="538"/>
      <c r="BU109" s="538"/>
      <c r="BV109" s="538"/>
      <c r="BW109" s="538"/>
      <c r="BX109" s="538"/>
      <c r="BY109" s="538"/>
      <c r="BZ109" s="538"/>
      <c r="CA109" s="538"/>
      <c r="CB109" s="538"/>
      <c r="CC109" s="538"/>
      <c r="CD109" s="538"/>
      <c r="CE109" s="538"/>
      <c r="CF109" s="538"/>
      <c r="CG109" s="538"/>
      <c r="CH109" s="538"/>
      <c r="CI109" s="538"/>
      <c r="CJ109" s="538"/>
      <c r="CK109" s="538"/>
      <c r="CL109" s="538"/>
      <c r="CM109" s="538"/>
      <c r="CN109" s="538"/>
      <c r="CO109" s="538"/>
      <c r="CP109" s="538"/>
      <c r="CQ109" s="538"/>
      <c r="CR109" s="538"/>
      <c r="CS109" s="538"/>
      <c r="CT109" s="538"/>
      <c r="CU109" s="538"/>
      <c r="CV109" s="538"/>
      <c r="CW109" s="538"/>
      <c r="CX109" s="538"/>
      <c r="CY109" s="538"/>
      <c r="CZ109" s="538"/>
      <c r="DA109" s="538"/>
      <c r="DB109" s="538"/>
      <c r="DC109" s="538"/>
      <c r="DD109" s="538"/>
      <c r="DE109" s="538"/>
      <c r="DF109" s="538"/>
      <c r="DG109" s="538"/>
      <c r="DH109" s="538"/>
      <c r="DI109" s="538"/>
      <c r="DJ109" s="538"/>
      <c r="DK109" s="538"/>
      <c r="DL109" s="538"/>
      <c r="DM109" s="538"/>
      <c r="DN109" s="538"/>
      <c r="DO109" s="538"/>
      <c r="DP109" s="538"/>
      <c r="DQ109" s="538"/>
      <c r="DR109" s="538"/>
      <c r="DS109" s="538"/>
      <c r="DT109" s="538"/>
      <c r="DU109" s="538"/>
      <c r="DV109" s="538"/>
      <c r="DW109" s="538"/>
      <c r="DX109" s="538"/>
      <c r="DY109" s="538"/>
      <c r="DZ109" s="538"/>
    </row>
    <row r="110" spans="2:130" s="546" customFormat="1" ht="32" customHeight="1" x14ac:dyDescent="0.15">
      <c r="B110" s="601" t="s">
        <v>291</v>
      </c>
      <c r="C110" s="589"/>
      <c r="D110" s="590"/>
      <c r="E110" s="590"/>
      <c r="F110" s="590"/>
      <c r="G110" s="590"/>
      <c r="H110" s="590"/>
      <c r="I110" s="590"/>
      <c r="J110" s="591"/>
      <c r="K110" s="590"/>
      <c r="L110" s="592"/>
      <c r="M110" s="592"/>
      <c r="N110" s="592"/>
      <c r="O110" s="593"/>
      <c r="Y110" s="564"/>
      <c r="Z110" s="564"/>
      <c r="AA110" s="564"/>
      <c r="AB110" s="564"/>
      <c r="AC110" s="564"/>
      <c r="AP110" s="564"/>
      <c r="AQ110" s="565"/>
      <c r="AR110" s="564"/>
      <c r="AS110" s="538"/>
      <c r="AT110" s="538"/>
      <c r="AU110" s="538"/>
      <c r="AV110" s="538"/>
      <c r="AW110" s="538"/>
      <c r="AX110" s="538"/>
      <c r="AY110" s="538"/>
      <c r="AZ110" s="538"/>
      <c r="BA110" s="538"/>
      <c r="BB110" s="538"/>
      <c r="BC110" s="538"/>
      <c r="BD110" s="538"/>
      <c r="BE110" s="538"/>
      <c r="BF110" s="538"/>
      <c r="BG110" s="538"/>
      <c r="BH110" s="538"/>
      <c r="BI110" s="538"/>
      <c r="BJ110" s="538"/>
      <c r="BK110" s="538"/>
      <c r="BL110" s="538"/>
      <c r="BM110" s="538"/>
      <c r="BN110" s="538"/>
      <c r="BO110" s="538"/>
      <c r="BP110" s="538"/>
      <c r="BQ110" s="538"/>
      <c r="BR110" s="538"/>
      <c r="BS110" s="538"/>
      <c r="BT110" s="538"/>
      <c r="BU110" s="538"/>
      <c r="BV110" s="538"/>
      <c r="BW110" s="538"/>
      <c r="BX110" s="538"/>
      <c r="BY110" s="538"/>
      <c r="BZ110" s="538"/>
      <c r="CA110" s="538"/>
      <c r="CB110" s="538"/>
      <c r="CC110" s="538"/>
      <c r="CD110" s="538"/>
      <c r="CE110" s="538"/>
      <c r="CF110" s="538"/>
      <c r="CG110" s="538"/>
      <c r="CH110" s="538"/>
      <c r="CI110" s="538"/>
      <c r="CJ110" s="538"/>
      <c r="CK110" s="538"/>
      <c r="CL110" s="538"/>
      <c r="CM110" s="538"/>
      <c r="CN110" s="538"/>
      <c r="CO110" s="538"/>
      <c r="CP110" s="538"/>
      <c r="CQ110" s="538"/>
      <c r="CR110" s="538"/>
      <c r="CS110" s="538"/>
      <c r="CT110" s="538"/>
      <c r="CU110" s="538"/>
      <c r="CV110" s="538"/>
      <c r="CW110" s="538"/>
      <c r="CX110" s="538"/>
      <c r="CY110" s="538"/>
      <c r="CZ110" s="538"/>
      <c r="DA110" s="538"/>
      <c r="DB110" s="538"/>
      <c r="DC110" s="538"/>
      <c r="DD110" s="538"/>
      <c r="DE110" s="538"/>
      <c r="DF110" s="538"/>
      <c r="DG110" s="538"/>
      <c r="DH110" s="538"/>
      <c r="DI110" s="538"/>
      <c r="DJ110" s="538"/>
      <c r="DK110" s="538"/>
      <c r="DL110" s="538"/>
      <c r="DM110" s="538"/>
      <c r="DN110" s="538"/>
      <c r="DO110" s="538"/>
      <c r="DP110" s="538"/>
      <c r="DQ110" s="538"/>
      <c r="DR110" s="538"/>
      <c r="DS110" s="538"/>
      <c r="DT110" s="538"/>
      <c r="DU110" s="538"/>
      <c r="DV110" s="538"/>
      <c r="DW110" s="538"/>
      <c r="DX110" s="538"/>
      <c r="DY110" s="538"/>
      <c r="DZ110" s="538"/>
    </row>
    <row r="111" spans="2:130" s="546" customFormat="1" ht="32" customHeight="1" x14ac:dyDescent="0.15">
      <c r="B111" s="601" t="s">
        <v>292</v>
      </c>
      <c r="C111" s="589"/>
      <c r="D111" s="590"/>
      <c r="E111" s="590"/>
      <c r="F111" s="590"/>
      <c r="G111" s="590"/>
      <c r="H111" s="590"/>
      <c r="I111" s="590"/>
      <c r="J111" s="591"/>
      <c r="K111" s="590"/>
      <c r="L111" s="592"/>
      <c r="M111" s="592"/>
      <c r="N111" s="592"/>
      <c r="O111" s="593"/>
      <c r="Y111" s="564"/>
      <c r="Z111" s="564"/>
      <c r="AA111" s="564"/>
      <c r="AB111" s="564"/>
      <c r="AC111" s="564"/>
      <c r="AP111" s="564"/>
      <c r="AQ111" s="564"/>
      <c r="AR111" s="564"/>
      <c r="AS111" s="538"/>
      <c r="AT111" s="538"/>
      <c r="AU111" s="538"/>
      <c r="AV111" s="538"/>
      <c r="AW111" s="538"/>
      <c r="AX111" s="538"/>
      <c r="AY111" s="538"/>
      <c r="AZ111" s="538"/>
      <c r="BA111" s="538"/>
      <c r="BB111" s="538"/>
      <c r="BC111" s="538"/>
      <c r="BD111" s="538"/>
      <c r="BE111" s="538"/>
      <c r="BF111" s="538"/>
      <c r="BG111" s="538"/>
      <c r="BH111" s="538"/>
      <c r="BI111" s="538"/>
      <c r="BJ111" s="538"/>
      <c r="BK111" s="538"/>
      <c r="BL111" s="538"/>
      <c r="BM111" s="538"/>
      <c r="BN111" s="538"/>
      <c r="BO111" s="538"/>
      <c r="BP111" s="538"/>
      <c r="BQ111" s="538"/>
      <c r="BR111" s="538"/>
      <c r="BS111" s="538"/>
      <c r="BT111" s="538"/>
      <c r="BU111" s="538"/>
      <c r="BV111" s="538"/>
      <c r="BW111" s="538"/>
      <c r="BX111" s="538"/>
      <c r="BY111" s="538"/>
      <c r="BZ111" s="538"/>
      <c r="CA111" s="538"/>
      <c r="CB111" s="538"/>
      <c r="CC111" s="538"/>
      <c r="CD111" s="538"/>
      <c r="CE111" s="538"/>
      <c r="CF111" s="538"/>
      <c r="CG111" s="538"/>
      <c r="CH111" s="538"/>
      <c r="CI111" s="538"/>
      <c r="CJ111" s="538"/>
      <c r="CK111" s="538"/>
      <c r="CL111" s="538"/>
      <c r="CM111" s="538"/>
      <c r="CN111" s="538"/>
      <c r="CO111" s="538"/>
      <c r="CP111" s="538"/>
      <c r="CQ111" s="538"/>
      <c r="CR111" s="538"/>
      <c r="CS111" s="538"/>
      <c r="CT111" s="538"/>
      <c r="CU111" s="538"/>
      <c r="CV111" s="538"/>
      <c r="CW111" s="538"/>
      <c r="CX111" s="538"/>
      <c r="CY111" s="538"/>
      <c r="CZ111" s="538"/>
      <c r="DA111" s="538"/>
      <c r="DB111" s="538"/>
      <c r="DC111" s="538"/>
      <c r="DD111" s="538"/>
      <c r="DE111" s="538"/>
      <c r="DF111" s="538"/>
      <c r="DG111" s="538"/>
      <c r="DH111" s="538"/>
      <c r="DI111" s="538"/>
      <c r="DJ111" s="538"/>
      <c r="DK111" s="538"/>
      <c r="DL111" s="538"/>
      <c r="DM111" s="538"/>
      <c r="DN111" s="538"/>
      <c r="DO111" s="538"/>
      <c r="DP111" s="538"/>
      <c r="DQ111" s="538"/>
      <c r="DR111" s="538"/>
      <c r="DS111" s="538"/>
      <c r="DT111" s="538"/>
      <c r="DU111" s="538"/>
      <c r="DV111" s="538"/>
      <c r="DW111" s="538"/>
      <c r="DX111" s="538"/>
      <c r="DY111" s="538"/>
      <c r="DZ111" s="538"/>
    </row>
    <row r="112" spans="2:130" s="546" customFormat="1" ht="32" customHeight="1" x14ac:dyDescent="0.15">
      <c r="B112" s="601" t="s">
        <v>293</v>
      </c>
      <c r="C112" s="589"/>
      <c r="D112" s="590"/>
      <c r="E112" s="590"/>
      <c r="F112" s="590"/>
      <c r="G112" s="590"/>
      <c r="H112" s="590"/>
      <c r="I112" s="590"/>
      <c r="J112" s="591"/>
      <c r="K112" s="590"/>
      <c r="L112" s="592"/>
      <c r="M112" s="592"/>
      <c r="N112" s="592"/>
      <c r="O112" s="593"/>
      <c r="AG112" s="564"/>
      <c r="AH112" s="564"/>
      <c r="AI112" s="564"/>
      <c r="AJ112" s="564"/>
      <c r="AK112" s="564"/>
      <c r="AL112" s="564"/>
      <c r="AM112" s="564"/>
      <c r="AN112" s="564"/>
      <c r="AO112" s="564"/>
      <c r="AP112" s="564"/>
      <c r="AQ112" s="564"/>
      <c r="AR112" s="564"/>
      <c r="AS112" s="538"/>
      <c r="AT112" s="538"/>
      <c r="AU112" s="538"/>
      <c r="AV112" s="538"/>
      <c r="AW112" s="538"/>
      <c r="AX112" s="538"/>
      <c r="AY112" s="538"/>
      <c r="AZ112" s="538"/>
      <c r="BA112" s="538"/>
      <c r="BB112" s="538"/>
      <c r="BC112" s="538"/>
      <c r="BD112" s="538"/>
      <c r="BE112" s="538"/>
      <c r="BF112" s="538"/>
      <c r="BG112" s="538"/>
      <c r="BH112" s="538"/>
      <c r="BI112" s="538"/>
      <c r="BJ112" s="538"/>
      <c r="BK112" s="538"/>
      <c r="BL112" s="538"/>
      <c r="BM112" s="538"/>
      <c r="BN112" s="538"/>
      <c r="BO112" s="538"/>
      <c r="BP112" s="538"/>
      <c r="BQ112" s="538"/>
      <c r="BR112" s="538"/>
      <c r="BS112" s="538"/>
      <c r="BT112" s="538"/>
      <c r="BU112" s="538"/>
      <c r="BV112" s="538"/>
      <c r="BW112" s="538"/>
      <c r="BX112" s="538"/>
      <c r="BY112" s="538"/>
      <c r="BZ112" s="538"/>
      <c r="CA112" s="538"/>
      <c r="CB112" s="538"/>
      <c r="CC112" s="538"/>
      <c r="CD112" s="538"/>
      <c r="CE112" s="538"/>
      <c r="CF112" s="538"/>
      <c r="CG112" s="538"/>
      <c r="CH112" s="538"/>
      <c r="CI112" s="538"/>
      <c r="CJ112" s="538"/>
      <c r="CK112" s="538"/>
      <c r="CL112" s="538"/>
      <c r="CM112" s="538"/>
      <c r="CN112" s="538"/>
      <c r="CO112" s="538"/>
      <c r="CP112" s="538"/>
      <c r="CQ112" s="538"/>
      <c r="CR112" s="538"/>
      <c r="CS112" s="538"/>
      <c r="CT112" s="538"/>
      <c r="CU112" s="538"/>
      <c r="CV112" s="538"/>
      <c r="CW112" s="538"/>
      <c r="CX112" s="538"/>
      <c r="CY112" s="538"/>
      <c r="CZ112" s="538"/>
      <c r="DA112" s="538"/>
      <c r="DB112" s="538"/>
      <c r="DC112" s="538"/>
      <c r="DD112" s="538"/>
      <c r="DE112" s="538"/>
      <c r="DF112" s="538"/>
      <c r="DG112" s="538"/>
      <c r="DH112" s="538"/>
      <c r="DI112" s="538"/>
      <c r="DJ112" s="538"/>
      <c r="DK112" s="538"/>
      <c r="DL112" s="538"/>
      <c r="DM112" s="538"/>
      <c r="DN112" s="538"/>
      <c r="DO112" s="538"/>
      <c r="DP112" s="538"/>
      <c r="DQ112" s="538"/>
      <c r="DR112" s="538"/>
      <c r="DS112" s="538"/>
      <c r="DT112" s="538"/>
      <c r="DU112" s="538"/>
      <c r="DV112" s="538"/>
      <c r="DW112" s="538"/>
      <c r="DX112" s="538"/>
      <c r="DY112" s="538"/>
      <c r="DZ112" s="538"/>
    </row>
    <row r="113" spans="2:130" s="546" customFormat="1" ht="32" customHeight="1" x14ac:dyDescent="0.15">
      <c r="B113" s="601" t="s">
        <v>294</v>
      </c>
      <c r="C113" s="589"/>
      <c r="D113" s="590"/>
      <c r="E113" s="590"/>
      <c r="F113" s="590"/>
      <c r="G113" s="590"/>
      <c r="H113" s="590"/>
      <c r="I113" s="590"/>
      <c r="J113" s="591"/>
      <c r="K113" s="590"/>
      <c r="L113" s="592"/>
      <c r="M113" s="592"/>
      <c r="N113" s="592"/>
      <c r="O113" s="593"/>
      <c r="AG113" s="564"/>
      <c r="AH113" s="564"/>
      <c r="AI113" s="564"/>
      <c r="AJ113" s="564"/>
      <c r="AK113" s="564"/>
      <c r="AL113" s="564"/>
      <c r="AM113" s="564"/>
      <c r="AN113" s="564"/>
      <c r="AO113" s="564"/>
      <c r="AP113" s="564"/>
      <c r="AQ113" s="564"/>
      <c r="AR113" s="564"/>
      <c r="AS113" s="538"/>
      <c r="AT113" s="538"/>
      <c r="AU113" s="538"/>
      <c r="AV113" s="538"/>
      <c r="AW113" s="538"/>
      <c r="AX113" s="538"/>
      <c r="AY113" s="538"/>
      <c r="AZ113" s="538"/>
      <c r="BA113" s="538"/>
      <c r="BB113" s="538"/>
      <c r="BC113" s="538"/>
      <c r="BD113" s="538"/>
      <c r="BE113" s="538"/>
      <c r="BF113" s="538"/>
      <c r="BG113" s="538"/>
      <c r="BH113" s="538"/>
      <c r="BI113" s="538"/>
      <c r="BJ113" s="538"/>
      <c r="BK113" s="538"/>
      <c r="BL113" s="538"/>
      <c r="BM113" s="538"/>
      <c r="BN113" s="538"/>
      <c r="BO113" s="538"/>
      <c r="BP113" s="538"/>
      <c r="BQ113" s="538"/>
      <c r="BR113" s="538"/>
      <c r="BS113" s="538"/>
      <c r="BT113" s="538"/>
      <c r="BU113" s="538"/>
      <c r="BV113" s="538"/>
      <c r="BW113" s="538"/>
      <c r="BX113" s="538"/>
      <c r="BY113" s="538"/>
      <c r="BZ113" s="538"/>
      <c r="CA113" s="538"/>
      <c r="CB113" s="538"/>
      <c r="CC113" s="538"/>
      <c r="CD113" s="538"/>
      <c r="CE113" s="538"/>
      <c r="CF113" s="538"/>
      <c r="CG113" s="538"/>
      <c r="CH113" s="538"/>
      <c r="CI113" s="538"/>
      <c r="CJ113" s="538"/>
      <c r="CK113" s="538"/>
      <c r="CL113" s="538"/>
      <c r="CM113" s="538"/>
      <c r="CN113" s="538"/>
      <c r="CO113" s="538"/>
      <c r="CP113" s="538"/>
      <c r="CQ113" s="538"/>
      <c r="CR113" s="538"/>
      <c r="CS113" s="538"/>
      <c r="CT113" s="538"/>
      <c r="CU113" s="538"/>
      <c r="CV113" s="538"/>
      <c r="CW113" s="538"/>
      <c r="CX113" s="538"/>
      <c r="CY113" s="538"/>
      <c r="CZ113" s="538"/>
      <c r="DA113" s="538"/>
      <c r="DB113" s="538"/>
      <c r="DC113" s="538"/>
      <c r="DD113" s="538"/>
      <c r="DE113" s="538"/>
      <c r="DF113" s="538"/>
      <c r="DG113" s="538"/>
      <c r="DH113" s="538"/>
      <c r="DI113" s="538"/>
      <c r="DJ113" s="538"/>
      <c r="DK113" s="538"/>
      <c r="DL113" s="538"/>
      <c r="DM113" s="538"/>
      <c r="DN113" s="538"/>
      <c r="DO113" s="538"/>
      <c r="DP113" s="538"/>
      <c r="DQ113" s="538"/>
      <c r="DR113" s="538"/>
      <c r="DS113" s="538"/>
      <c r="DT113" s="538"/>
      <c r="DU113" s="538"/>
      <c r="DV113" s="538"/>
      <c r="DW113" s="538"/>
      <c r="DX113" s="538"/>
      <c r="DY113" s="538"/>
      <c r="DZ113" s="538"/>
    </row>
    <row r="114" spans="2:130" s="546" customFormat="1" ht="32" customHeight="1" x14ac:dyDescent="0.15">
      <c r="B114" s="601" t="s">
        <v>295</v>
      </c>
      <c r="C114" s="589"/>
      <c r="D114" s="590"/>
      <c r="E114" s="590"/>
      <c r="F114" s="590"/>
      <c r="G114" s="590"/>
      <c r="H114" s="590"/>
      <c r="I114" s="590"/>
      <c r="J114" s="591"/>
      <c r="K114" s="590"/>
      <c r="L114" s="592"/>
      <c r="M114" s="592"/>
      <c r="N114" s="592"/>
      <c r="O114" s="593"/>
      <c r="AS114" s="538"/>
      <c r="AT114" s="538"/>
      <c r="AU114" s="538"/>
      <c r="AV114" s="538"/>
      <c r="AW114" s="538"/>
      <c r="AX114" s="538"/>
      <c r="AY114" s="538"/>
      <c r="AZ114" s="538"/>
      <c r="BA114" s="538"/>
      <c r="BB114" s="538"/>
      <c r="BC114" s="538"/>
      <c r="BD114" s="538"/>
      <c r="BE114" s="538"/>
      <c r="BF114" s="538"/>
      <c r="BG114" s="538"/>
      <c r="BH114" s="538"/>
      <c r="BI114" s="538"/>
      <c r="BJ114" s="538"/>
      <c r="BK114" s="538"/>
      <c r="BL114" s="538"/>
      <c r="BM114" s="538"/>
      <c r="BN114" s="538"/>
      <c r="BO114" s="538"/>
      <c r="BP114" s="538"/>
      <c r="BQ114" s="538"/>
      <c r="BR114" s="538"/>
      <c r="BS114" s="538"/>
      <c r="BT114" s="538"/>
      <c r="BU114" s="538"/>
      <c r="BV114" s="538"/>
      <c r="BW114" s="538"/>
      <c r="BX114" s="538"/>
      <c r="BY114" s="538"/>
      <c r="BZ114" s="538"/>
      <c r="CA114" s="538"/>
      <c r="CB114" s="538"/>
      <c r="CC114" s="538"/>
      <c r="CD114" s="538"/>
      <c r="CE114" s="538"/>
      <c r="CF114" s="538"/>
      <c r="CG114" s="538"/>
      <c r="CH114" s="538"/>
      <c r="CI114" s="538"/>
      <c r="CJ114" s="538"/>
      <c r="CK114" s="538"/>
      <c r="CL114" s="538"/>
      <c r="CM114" s="538"/>
      <c r="CN114" s="538"/>
      <c r="CO114" s="538"/>
      <c r="CP114" s="538"/>
      <c r="CQ114" s="538"/>
      <c r="CR114" s="538"/>
      <c r="CS114" s="538"/>
      <c r="CT114" s="538"/>
      <c r="CU114" s="538"/>
      <c r="CV114" s="538"/>
      <c r="CW114" s="538"/>
      <c r="CX114" s="538"/>
      <c r="CY114" s="538"/>
      <c r="CZ114" s="538"/>
      <c r="DA114" s="538"/>
      <c r="DB114" s="538"/>
      <c r="DC114" s="538"/>
      <c r="DD114" s="538"/>
      <c r="DE114" s="538"/>
      <c r="DF114" s="538"/>
      <c r="DG114" s="538"/>
      <c r="DH114" s="538"/>
      <c r="DI114" s="538"/>
      <c r="DJ114" s="538"/>
      <c r="DK114" s="538"/>
      <c r="DL114" s="538"/>
      <c r="DM114" s="538"/>
      <c r="DN114" s="538"/>
      <c r="DO114" s="538"/>
      <c r="DP114" s="538"/>
      <c r="DQ114" s="538"/>
      <c r="DR114" s="538"/>
      <c r="DS114" s="538"/>
      <c r="DT114" s="538"/>
      <c r="DU114" s="538"/>
      <c r="DV114" s="538"/>
      <c r="DW114" s="538"/>
      <c r="DX114" s="538"/>
      <c r="DY114" s="538"/>
      <c r="DZ114" s="538"/>
    </row>
    <row r="115" spans="2:130" s="546" customFormat="1" ht="32" customHeight="1" x14ac:dyDescent="0.15">
      <c r="B115" s="604" t="s">
        <v>296</v>
      </c>
      <c r="C115" s="595"/>
      <c r="D115" s="595"/>
      <c r="E115" s="595"/>
      <c r="F115" s="595"/>
      <c r="G115" s="595"/>
      <c r="H115" s="595"/>
      <c r="I115" s="595"/>
      <c r="J115" s="595"/>
      <c r="K115" s="595"/>
      <c r="L115" s="596"/>
      <c r="M115" s="596"/>
      <c r="N115" s="596"/>
      <c r="O115" s="597"/>
      <c r="AS115" s="538"/>
      <c r="AT115" s="538"/>
      <c r="AU115" s="538"/>
      <c r="AV115" s="538"/>
      <c r="AW115" s="538"/>
      <c r="AX115" s="538"/>
      <c r="AY115" s="538"/>
      <c r="AZ115" s="538"/>
      <c r="BA115" s="538"/>
      <c r="BB115" s="538"/>
      <c r="BC115" s="538"/>
      <c r="BD115" s="538"/>
      <c r="BE115" s="538"/>
      <c r="BF115" s="538"/>
      <c r="BG115" s="538"/>
      <c r="BH115" s="538"/>
      <c r="BI115" s="538"/>
      <c r="BJ115" s="538"/>
      <c r="BK115" s="538"/>
      <c r="BL115" s="538"/>
      <c r="BM115" s="538"/>
      <c r="BN115" s="538"/>
      <c r="BO115" s="538"/>
      <c r="BP115" s="538"/>
      <c r="BQ115" s="538"/>
      <c r="BR115" s="538"/>
      <c r="BS115" s="538"/>
      <c r="BT115" s="538"/>
      <c r="BU115" s="538"/>
      <c r="BV115" s="538"/>
      <c r="BW115" s="538"/>
      <c r="BX115" s="538"/>
      <c r="BY115" s="538"/>
      <c r="BZ115" s="538"/>
      <c r="CA115" s="538"/>
      <c r="CB115" s="538"/>
      <c r="CC115" s="538"/>
      <c r="CD115" s="538"/>
      <c r="CE115" s="538"/>
      <c r="CF115" s="538"/>
      <c r="CG115" s="538"/>
      <c r="CH115" s="538"/>
      <c r="CI115" s="538"/>
      <c r="CJ115" s="538"/>
      <c r="CK115" s="538"/>
      <c r="CL115" s="538"/>
      <c r="CM115" s="538"/>
      <c r="CN115" s="538"/>
      <c r="CO115" s="538"/>
      <c r="CP115" s="538"/>
      <c r="CQ115" s="538"/>
      <c r="CR115" s="538"/>
      <c r="CS115" s="538"/>
      <c r="CT115" s="538"/>
      <c r="CU115" s="538"/>
      <c r="CV115" s="538"/>
      <c r="CW115" s="538"/>
      <c r="CX115" s="538"/>
      <c r="CY115" s="538"/>
      <c r="CZ115" s="538"/>
      <c r="DA115" s="538"/>
      <c r="DB115" s="538"/>
      <c r="DC115" s="538"/>
      <c r="DD115" s="538"/>
      <c r="DE115" s="538"/>
      <c r="DF115" s="538"/>
      <c r="DG115" s="538"/>
      <c r="DH115" s="538"/>
      <c r="DI115" s="538"/>
      <c r="DJ115" s="538"/>
      <c r="DK115" s="538"/>
      <c r="DL115" s="538"/>
      <c r="DM115" s="538"/>
      <c r="DN115" s="538"/>
      <c r="DO115" s="538"/>
      <c r="DP115" s="538"/>
      <c r="DQ115" s="538"/>
      <c r="DR115" s="538"/>
      <c r="DS115" s="538"/>
      <c r="DT115" s="538"/>
      <c r="DU115" s="538"/>
      <c r="DV115" s="538"/>
      <c r="DW115" s="538"/>
      <c r="DX115" s="538"/>
      <c r="DY115" s="538"/>
      <c r="DZ115" s="538"/>
    </row>
    <row r="116" spans="2:130" s="546" customFormat="1" ht="32" customHeight="1" x14ac:dyDescent="0.15">
      <c r="B116" s="564"/>
      <c r="C116" s="564"/>
      <c r="D116" s="564"/>
      <c r="E116" s="564"/>
      <c r="AS116" s="538"/>
      <c r="AT116" s="538"/>
      <c r="AU116" s="538"/>
      <c r="AV116" s="538"/>
      <c r="AW116" s="538"/>
      <c r="AX116" s="538"/>
      <c r="AY116" s="538"/>
      <c r="AZ116" s="538"/>
      <c r="BA116" s="538"/>
      <c r="BB116" s="538"/>
      <c r="BC116" s="538"/>
      <c r="BD116" s="538"/>
      <c r="BE116" s="538"/>
      <c r="BF116" s="538"/>
      <c r="BG116" s="538"/>
      <c r="BH116" s="538"/>
      <c r="BI116" s="538"/>
      <c r="BJ116" s="538"/>
      <c r="BK116" s="538"/>
      <c r="BL116" s="538"/>
      <c r="BM116" s="538"/>
      <c r="BN116" s="538"/>
      <c r="BO116" s="538"/>
      <c r="BP116" s="538"/>
      <c r="BQ116" s="538"/>
      <c r="BR116" s="538"/>
      <c r="BS116" s="538"/>
      <c r="BT116" s="538"/>
      <c r="BU116" s="538"/>
      <c r="BV116" s="538"/>
      <c r="BW116" s="538"/>
      <c r="BX116" s="538"/>
      <c r="BY116" s="538"/>
      <c r="BZ116" s="538"/>
      <c r="CA116" s="538"/>
      <c r="CB116" s="538"/>
      <c r="CC116" s="538"/>
      <c r="CD116" s="538"/>
      <c r="CE116" s="538"/>
      <c r="CF116" s="538"/>
      <c r="CG116" s="538"/>
      <c r="CH116" s="538"/>
      <c r="CI116" s="538"/>
      <c r="CJ116" s="538"/>
      <c r="CK116" s="538"/>
      <c r="CL116" s="538"/>
      <c r="CM116" s="538"/>
      <c r="CN116" s="538"/>
      <c r="CO116" s="538"/>
      <c r="CP116" s="538"/>
      <c r="CQ116" s="538"/>
      <c r="CR116" s="538"/>
      <c r="CS116" s="538"/>
      <c r="CT116" s="538"/>
      <c r="CU116" s="538"/>
      <c r="CV116" s="538"/>
      <c r="CW116" s="538"/>
      <c r="CX116" s="538"/>
      <c r="CY116" s="538"/>
      <c r="CZ116" s="538"/>
      <c r="DA116" s="538"/>
      <c r="DB116" s="538"/>
      <c r="DC116" s="538"/>
      <c r="DD116" s="538"/>
      <c r="DE116" s="538"/>
      <c r="DF116" s="538"/>
      <c r="DG116" s="538"/>
      <c r="DH116" s="538"/>
      <c r="DI116" s="538"/>
      <c r="DJ116" s="538"/>
      <c r="DK116" s="538"/>
      <c r="DL116" s="538"/>
      <c r="DM116" s="538"/>
      <c r="DN116" s="538"/>
      <c r="DO116" s="538"/>
      <c r="DP116" s="538"/>
      <c r="DQ116" s="538"/>
      <c r="DR116" s="538"/>
      <c r="DS116" s="538"/>
      <c r="DT116" s="538"/>
      <c r="DU116" s="538"/>
      <c r="DV116" s="538"/>
      <c r="DW116" s="538"/>
      <c r="DX116" s="538"/>
      <c r="DY116" s="538"/>
      <c r="DZ116" s="538"/>
    </row>
    <row r="117" spans="2:130" s="546" customFormat="1" ht="32" customHeight="1" x14ac:dyDescent="0.15">
      <c r="AS117" s="538"/>
      <c r="AT117" s="538"/>
      <c r="AU117" s="538"/>
      <c r="AV117" s="538"/>
      <c r="AW117" s="538"/>
      <c r="AX117" s="538"/>
      <c r="AY117" s="538"/>
      <c r="AZ117" s="538"/>
      <c r="BA117" s="538"/>
      <c r="BB117" s="538"/>
      <c r="BC117" s="538"/>
      <c r="BD117" s="538"/>
      <c r="BE117" s="538"/>
      <c r="BF117" s="538"/>
      <c r="BG117" s="538"/>
      <c r="BH117" s="538"/>
      <c r="BI117" s="538"/>
      <c r="BJ117" s="538"/>
      <c r="BK117" s="538"/>
      <c r="BL117" s="538"/>
      <c r="BM117" s="538"/>
      <c r="BN117" s="538"/>
      <c r="BO117" s="538"/>
      <c r="BP117" s="538"/>
      <c r="BQ117" s="538"/>
      <c r="BR117" s="538"/>
      <c r="BS117" s="538"/>
      <c r="BT117" s="538"/>
      <c r="BU117" s="538"/>
      <c r="BV117" s="538"/>
      <c r="BW117" s="538"/>
      <c r="BX117" s="538"/>
      <c r="BY117" s="538"/>
      <c r="BZ117" s="538"/>
      <c r="CA117" s="538"/>
      <c r="CB117" s="538"/>
      <c r="CC117" s="538"/>
      <c r="CD117" s="538"/>
      <c r="CE117" s="538"/>
      <c r="CF117" s="538"/>
      <c r="CG117" s="538"/>
      <c r="CH117" s="538"/>
      <c r="CI117" s="538"/>
      <c r="CJ117" s="538"/>
      <c r="CK117" s="538"/>
      <c r="CL117" s="538"/>
      <c r="CM117" s="538"/>
      <c r="CN117" s="538"/>
      <c r="CO117" s="538"/>
      <c r="CP117" s="538"/>
      <c r="CQ117" s="538"/>
      <c r="CR117" s="538"/>
      <c r="CS117" s="538"/>
      <c r="CT117" s="538"/>
      <c r="CU117" s="538"/>
      <c r="CV117" s="538"/>
      <c r="CW117" s="538"/>
      <c r="CX117" s="538"/>
      <c r="CY117" s="538"/>
      <c r="CZ117" s="538"/>
      <c r="DA117" s="538"/>
      <c r="DB117" s="538"/>
      <c r="DC117" s="538"/>
      <c r="DD117" s="538"/>
      <c r="DE117" s="538"/>
      <c r="DF117" s="538"/>
      <c r="DG117" s="538"/>
      <c r="DH117" s="538"/>
      <c r="DI117" s="538"/>
      <c r="DJ117" s="538"/>
      <c r="DK117" s="538"/>
      <c r="DL117" s="538"/>
      <c r="DM117" s="538"/>
      <c r="DN117" s="538"/>
      <c r="DO117" s="538"/>
      <c r="DP117" s="538"/>
      <c r="DQ117" s="538"/>
      <c r="DR117" s="538"/>
      <c r="DS117" s="538"/>
      <c r="DT117" s="538"/>
      <c r="DU117" s="538"/>
      <c r="DV117" s="538"/>
      <c r="DW117" s="538"/>
      <c r="DX117" s="538"/>
      <c r="DY117" s="538"/>
      <c r="DZ117" s="538"/>
    </row>
    <row r="118" spans="2:130" s="546" customFormat="1" ht="32" customHeight="1" x14ac:dyDescent="0.15">
      <c r="AS118" s="538"/>
      <c r="AT118" s="538"/>
      <c r="AU118" s="538"/>
      <c r="AV118" s="538"/>
      <c r="AW118" s="538"/>
      <c r="AX118" s="538"/>
      <c r="AY118" s="538"/>
      <c r="AZ118" s="538"/>
      <c r="BA118" s="538"/>
      <c r="BB118" s="538"/>
      <c r="BC118" s="538"/>
      <c r="BD118" s="538"/>
      <c r="BE118" s="538"/>
      <c r="BF118" s="538"/>
      <c r="BG118" s="538"/>
      <c r="BH118" s="538"/>
      <c r="BI118" s="538"/>
      <c r="BJ118" s="538"/>
      <c r="BK118" s="538"/>
      <c r="BL118" s="538"/>
      <c r="BM118" s="538"/>
      <c r="BN118" s="538"/>
      <c r="BO118" s="538"/>
      <c r="BP118" s="538"/>
      <c r="BQ118" s="538"/>
      <c r="BR118" s="538"/>
      <c r="BS118" s="538"/>
      <c r="BT118" s="538"/>
      <c r="BU118" s="538"/>
      <c r="BV118" s="538"/>
      <c r="BW118" s="538"/>
      <c r="BX118" s="538"/>
      <c r="BY118" s="538"/>
      <c r="BZ118" s="538"/>
      <c r="CA118" s="538"/>
      <c r="CB118" s="538"/>
      <c r="CC118" s="538"/>
      <c r="CD118" s="538"/>
      <c r="CE118" s="538"/>
      <c r="CF118" s="538"/>
      <c r="CG118" s="538"/>
      <c r="CH118" s="538"/>
      <c r="CI118" s="538"/>
      <c r="CJ118" s="538"/>
      <c r="CK118" s="538"/>
      <c r="CL118" s="538"/>
      <c r="CM118" s="538"/>
      <c r="CN118" s="538"/>
      <c r="CO118" s="538"/>
      <c r="CP118" s="538"/>
      <c r="CQ118" s="538"/>
      <c r="CR118" s="538"/>
      <c r="CS118" s="538"/>
      <c r="CT118" s="538"/>
      <c r="CU118" s="538"/>
      <c r="CV118" s="538"/>
      <c r="CW118" s="538"/>
      <c r="CX118" s="538"/>
      <c r="CY118" s="538"/>
      <c r="CZ118" s="538"/>
      <c r="DA118" s="538"/>
      <c r="DB118" s="538"/>
      <c r="DC118" s="538"/>
      <c r="DD118" s="538"/>
      <c r="DE118" s="538"/>
      <c r="DF118" s="538"/>
      <c r="DG118" s="538"/>
      <c r="DH118" s="538"/>
      <c r="DI118" s="538"/>
      <c r="DJ118" s="538"/>
      <c r="DK118" s="538"/>
      <c r="DL118" s="538"/>
      <c r="DM118" s="538"/>
      <c r="DN118" s="538"/>
      <c r="DO118" s="538"/>
      <c r="DP118" s="538"/>
      <c r="DQ118" s="538"/>
      <c r="DR118" s="538"/>
      <c r="DS118" s="538"/>
      <c r="DT118" s="538"/>
      <c r="DU118" s="538"/>
      <c r="DV118" s="538"/>
      <c r="DW118" s="538"/>
      <c r="DX118" s="538"/>
      <c r="DY118" s="538"/>
      <c r="DZ118" s="538"/>
    </row>
    <row r="119" spans="2:130" s="546" customFormat="1" ht="32" customHeight="1" x14ac:dyDescent="0.15">
      <c r="AS119" s="538"/>
      <c r="AT119" s="538"/>
      <c r="AU119" s="538"/>
      <c r="AV119" s="538"/>
      <c r="AW119" s="538"/>
      <c r="AX119" s="538"/>
      <c r="AY119" s="538"/>
      <c r="AZ119" s="538"/>
      <c r="BA119" s="538"/>
      <c r="BB119" s="538"/>
      <c r="BC119" s="538"/>
      <c r="BD119" s="538"/>
      <c r="BE119" s="538"/>
      <c r="BF119" s="538"/>
      <c r="BG119" s="538"/>
      <c r="BH119" s="538"/>
      <c r="BI119" s="538"/>
      <c r="BJ119" s="538"/>
      <c r="BK119" s="538"/>
      <c r="BL119" s="538"/>
      <c r="BM119" s="538"/>
      <c r="BN119" s="538"/>
      <c r="BO119" s="538"/>
      <c r="BP119" s="538"/>
      <c r="BQ119" s="538"/>
      <c r="BR119" s="538"/>
      <c r="BS119" s="538"/>
      <c r="BT119" s="538"/>
      <c r="BU119" s="538"/>
      <c r="BV119" s="538"/>
      <c r="BW119" s="538"/>
      <c r="BX119" s="538"/>
      <c r="BY119" s="538"/>
      <c r="BZ119" s="538"/>
      <c r="CA119" s="538"/>
      <c r="CB119" s="538"/>
      <c r="CC119" s="538"/>
      <c r="CD119" s="538"/>
      <c r="CE119" s="538"/>
      <c r="CF119" s="538"/>
      <c r="CG119" s="538"/>
      <c r="CH119" s="538"/>
      <c r="CI119" s="538"/>
      <c r="CJ119" s="538"/>
      <c r="CK119" s="538"/>
      <c r="CL119" s="538"/>
      <c r="CM119" s="538"/>
      <c r="CN119" s="538"/>
      <c r="CO119" s="538"/>
      <c r="CP119" s="538"/>
      <c r="CQ119" s="538"/>
      <c r="CR119" s="538"/>
      <c r="CS119" s="538"/>
      <c r="CT119" s="538"/>
      <c r="CU119" s="538"/>
      <c r="CV119" s="538"/>
      <c r="CW119" s="538"/>
      <c r="CX119" s="538"/>
      <c r="CY119" s="538"/>
      <c r="CZ119" s="538"/>
      <c r="DA119" s="538"/>
      <c r="DB119" s="538"/>
      <c r="DC119" s="538"/>
      <c r="DD119" s="538"/>
      <c r="DE119" s="538"/>
      <c r="DF119" s="538"/>
      <c r="DG119" s="538"/>
      <c r="DH119" s="538"/>
      <c r="DI119" s="538"/>
      <c r="DJ119" s="538"/>
      <c r="DK119" s="538"/>
      <c r="DL119" s="538"/>
      <c r="DM119" s="538"/>
      <c r="DN119" s="538"/>
      <c r="DO119" s="538"/>
      <c r="DP119" s="538"/>
      <c r="DQ119" s="538"/>
      <c r="DR119" s="538"/>
      <c r="DS119" s="538"/>
      <c r="DT119" s="538"/>
      <c r="DU119" s="538"/>
      <c r="DV119" s="538"/>
      <c r="DW119" s="538"/>
      <c r="DX119" s="538"/>
      <c r="DY119" s="538"/>
      <c r="DZ119" s="538"/>
    </row>
    <row r="120" spans="2:130" s="546" customFormat="1" ht="32" customHeight="1" x14ac:dyDescent="0.15">
      <c r="AS120" s="538"/>
      <c r="AT120" s="538"/>
      <c r="AU120" s="538"/>
      <c r="AV120" s="538"/>
      <c r="AW120" s="538"/>
      <c r="AX120" s="538"/>
      <c r="AY120" s="538"/>
      <c r="AZ120" s="538"/>
      <c r="BA120" s="538"/>
      <c r="BB120" s="538"/>
      <c r="BC120" s="538"/>
      <c r="BD120" s="538"/>
      <c r="BE120" s="538"/>
      <c r="BF120" s="538"/>
      <c r="BG120" s="538"/>
      <c r="BH120" s="538"/>
      <c r="BI120" s="538"/>
      <c r="BJ120" s="538"/>
      <c r="BK120" s="538"/>
      <c r="BL120" s="538"/>
      <c r="BM120" s="538"/>
      <c r="BN120" s="538"/>
      <c r="BO120" s="538"/>
      <c r="BP120" s="538"/>
      <c r="BQ120" s="538"/>
      <c r="BR120" s="538"/>
      <c r="BS120" s="538"/>
      <c r="BT120" s="538"/>
      <c r="BU120" s="538"/>
      <c r="BV120" s="538"/>
      <c r="BW120" s="538"/>
      <c r="BX120" s="538"/>
      <c r="BY120" s="538"/>
      <c r="BZ120" s="538"/>
      <c r="CA120" s="538"/>
      <c r="CB120" s="538"/>
      <c r="CC120" s="538"/>
      <c r="CD120" s="538"/>
      <c r="CE120" s="538"/>
      <c r="CF120" s="538"/>
      <c r="CG120" s="538"/>
      <c r="CH120" s="538"/>
      <c r="CI120" s="538"/>
      <c r="CJ120" s="538"/>
      <c r="CK120" s="538"/>
      <c r="CL120" s="538"/>
      <c r="CM120" s="538"/>
      <c r="CN120" s="538"/>
      <c r="CO120" s="538"/>
      <c r="CP120" s="538"/>
      <c r="CQ120" s="538"/>
      <c r="CR120" s="538"/>
      <c r="CS120" s="538"/>
      <c r="CT120" s="538"/>
      <c r="CU120" s="538"/>
      <c r="CV120" s="538"/>
      <c r="CW120" s="538"/>
      <c r="CX120" s="538"/>
      <c r="CY120" s="538"/>
      <c r="CZ120" s="538"/>
      <c r="DA120" s="538"/>
      <c r="DB120" s="538"/>
      <c r="DC120" s="538"/>
      <c r="DD120" s="538"/>
      <c r="DE120" s="538"/>
      <c r="DF120" s="538"/>
      <c r="DG120" s="538"/>
      <c r="DH120" s="538"/>
      <c r="DI120" s="538"/>
      <c r="DJ120" s="538"/>
      <c r="DK120" s="538"/>
      <c r="DL120" s="538"/>
      <c r="DM120" s="538"/>
      <c r="DN120" s="538"/>
      <c r="DO120" s="538"/>
      <c r="DP120" s="538"/>
      <c r="DQ120" s="538"/>
      <c r="DR120" s="538"/>
      <c r="DS120" s="538"/>
      <c r="DT120" s="538"/>
      <c r="DU120" s="538"/>
      <c r="DV120" s="538"/>
      <c r="DW120" s="538"/>
      <c r="DX120" s="538"/>
      <c r="DY120" s="538"/>
      <c r="DZ120" s="538"/>
    </row>
    <row r="121" spans="2:130" s="546" customFormat="1" ht="32" customHeight="1" x14ac:dyDescent="0.15">
      <c r="AS121" s="538"/>
      <c r="AT121" s="538"/>
      <c r="AU121" s="538"/>
      <c r="AV121" s="538"/>
      <c r="AW121" s="538"/>
      <c r="AX121" s="538"/>
      <c r="AY121" s="538"/>
      <c r="AZ121" s="538"/>
      <c r="BA121" s="538"/>
      <c r="BB121" s="538"/>
      <c r="BC121" s="538"/>
      <c r="BD121" s="538"/>
      <c r="BE121" s="538"/>
      <c r="BF121" s="538"/>
      <c r="BG121" s="538"/>
      <c r="BH121" s="538"/>
      <c r="BI121" s="538"/>
      <c r="BJ121" s="538"/>
      <c r="BK121" s="538"/>
      <c r="BL121" s="538"/>
      <c r="BM121" s="538"/>
      <c r="BN121" s="538"/>
      <c r="BO121" s="538"/>
      <c r="BP121" s="538"/>
      <c r="BQ121" s="538"/>
      <c r="BR121" s="538"/>
      <c r="BS121" s="538"/>
      <c r="BT121" s="538"/>
      <c r="BU121" s="538"/>
      <c r="BV121" s="538"/>
      <c r="BW121" s="538"/>
      <c r="BX121" s="538"/>
      <c r="BY121" s="538"/>
      <c r="BZ121" s="538"/>
      <c r="CA121" s="538"/>
      <c r="CB121" s="538"/>
      <c r="CC121" s="538"/>
      <c r="CD121" s="538"/>
      <c r="CE121" s="538"/>
      <c r="CF121" s="538"/>
      <c r="CG121" s="538"/>
      <c r="CH121" s="538"/>
      <c r="CI121" s="538"/>
      <c r="CJ121" s="538"/>
      <c r="CK121" s="538"/>
      <c r="CL121" s="538"/>
      <c r="CM121" s="538"/>
      <c r="CN121" s="538"/>
      <c r="CO121" s="538"/>
      <c r="CP121" s="538"/>
      <c r="CQ121" s="538"/>
      <c r="CR121" s="538"/>
      <c r="CS121" s="538"/>
      <c r="CT121" s="538"/>
      <c r="CU121" s="538"/>
      <c r="CV121" s="538"/>
      <c r="CW121" s="538"/>
      <c r="CX121" s="538"/>
      <c r="CY121" s="538"/>
      <c r="CZ121" s="538"/>
      <c r="DA121" s="538"/>
      <c r="DB121" s="538"/>
      <c r="DC121" s="538"/>
      <c r="DD121" s="538"/>
      <c r="DE121" s="538"/>
      <c r="DF121" s="538"/>
      <c r="DG121" s="538"/>
      <c r="DH121" s="538"/>
      <c r="DI121" s="538"/>
      <c r="DJ121" s="538"/>
      <c r="DK121" s="538"/>
      <c r="DL121" s="538"/>
      <c r="DM121" s="538"/>
      <c r="DN121" s="538"/>
      <c r="DO121" s="538"/>
      <c r="DP121" s="538"/>
      <c r="DQ121" s="538"/>
      <c r="DR121" s="538"/>
      <c r="DS121" s="538"/>
      <c r="DT121" s="538"/>
      <c r="DU121" s="538"/>
      <c r="DV121" s="538"/>
      <c r="DW121" s="538"/>
      <c r="DX121" s="538"/>
      <c r="DY121" s="538"/>
      <c r="DZ121" s="538"/>
    </row>
    <row r="122" spans="2:130" s="546" customFormat="1" ht="32" customHeight="1" x14ac:dyDescent="0.15">
      <c r="AS122" s="538"/>
      <c r="AT122" s="538"/>
      <c r="AU122" s="538"/>
      <c r="AV122" s="538"/>
      <c r="AW122" s="538"/>
      <c r="AX122" s="538"/>
      <c r="AY122" s="538"/>
      <c r="AZ122" s="538"/>
      <c r="BA122" s="538"/>
      <c r="BB122" s="538"/>
      <c r="BC122" s="538"/>
      <c r="BD122" s="538"/>
      <c r="BE122" s="538"/>
      <c r="BF122" s="538"/>
      <c r="BG122" s="538"/>
      <c r="BH122" s="538"/>
      <c r="BI122" s="538"/>
      <c r="BJ122" s="538"/>
      <c r="BK122" s="538"/>
      <c r="BL122" s="538"/>
      <c r="BM122" s="538"/>
      <c r="BN122" s="538"/>
      <c r="BO122" s="538"/>
      <c r="BP122" s="538"/>
      <c r="BQ122" s="538"/>
      <c r="BR122" s="538"/>
      <c r="BS122" s="538"/>
      <c r="BT122" s="538"/>
      <c r="BU122" s="538"/>
      <c r="BV122" s="538"/>
      <c r="BW122" s="538"/>
      <c r="BX122" s="538"/>
      <c r="BY122" s="538"/>
      <c r="BZ122" s="538"/>
      <c r="CA122" s="538"/>
      <c r="CB122" s="538"/>
      <c r="CC122" s="538"/>
      <c r="CD122" s="538"/>
      <c r="CE122" s="538"/>
      <c r="CF122" s="538"/>
      <c r="CG122" s="538"/>
      <c r="CH122" s="538"/>
      <c r="CI122" s="538"/>
      <c r="CJ122" s="538"/>
      <c r="CK122" s="538"/>
      <c r="CL122" s="538"/>
      <c r="CM122" s="538"/>
      <c r="CN122" s="538"/>
      <c r="CO122" s="538"/>
      <c r="CP122" s="538"/>
      <c r="CQ122" s="538"/>
      <c r="CR122" s="538"/>
      <c r="CS122" s="538"/>
      <c r="CT122" s="538"/>
      <c r="CU122" s="538"/>
      <c r="CV122" s="538"/>
      <c r="CW122" s="538"/>
      <c r="CX122" s="538"/>
      <c r="CY122" s="538"/>
      <c r="CZ122" s="538"/>
      <c r="DA122" s="538"/>
      <c r="DB122" s="538"/>
      <c r="DC122" s="538"/>
      <c r="DD122" s="538"/>
      <c r="DE122" s="538"/>
      <c r="DF122" s="538"/>
      <c r="DG122" s="538"/>
      <c r="DH122" s="538"/>
      <c r="DI122" s="538"/>
      <c r="DJ122" s="538"/>
      <c r="DK122" s="538"/>
      <c r="DL122" s="538"/>
      <c r="DM122" s="538"/>
      <c r="DN122" s="538"/>
      <c r="DO122" s="538"/>
      <c r="DP122" s="538"/>
      <c r="DQ122" s="538"/>
      <c r="DR122" s="538"/>
      <c r="DS122" s="538"/>
      <c r="DT122" s="538"/>
      <c r="DU122" s="538"/>
      <c r="DV122" s="538"/>
      <c r="DW122" s="538"/>
      <c r="DX122" s="538"/>
      <c r="DY122" s="538"/>
      <c r="DZ122" s="538"/>
    </row>
    <row r="123" spans="2:130" s="546" customFormat="1" ht="32" customHeight="1" x14ac:dyDescent="0.15">
      <c r="AS123" s="538"/>
      <c r="AT123" s="538"/>
      <c r="AU123" s="538"/>
      <c r="AV123" s="538"/>
      <c r="AW123" s="538"/>
      <c r="AX123" s="538"/>
      <c r="AY123" s="538"/>
      <c r="AZ123" s="538"/>
      <c r="BA123" s="538"/>
      <c r="BB123" s="538"/>
      <c r="BC123" s="538"/>
      <c r="BD123" s="538"/>
      <c r="BE123" s="538"/>
      <c r="BF123" s="538"/>
      <c r="BG123" s="538"/>
      <c r="BH123" s="538"/>
      <c r="BI123" s="538"/>
      <c r="BJ123" s="538"/>
      <c r="BK123" s="538"/>
      <c r="BL123" s="538"/>
      <c r="BM123" s="538"/>
      <c r="BN123" s="538"/>
      <c r="BO123" s="538"/>
      <c r="BP123" s="538"/>
      <c r="BQ123" s="538"/>
      <c r="BR123" s="538"/>
      <c r="BS123" s="538"/>
      <c r="BT123" s="538"/>
      <c r="BU123" s="538"/>
      <c r="BV123" s="538"/>
      <c r="BW123" s="538"/>
      <c r="BX123" s="538"/>
      <c r="BY123" s="538"/>
      <c r="BZ123" s="538"/>
      <c r="CA123" s="538"/>
      <c r="CB123" s="538"/>
      <c r="CC123" s="538"/>
      <c r="CD123" s="538"/>
      <c r="CE123" s="538"/>
      <c r="CF123" s="538"/>
      <c r="CG123" s="538"/>
      <c r="CH123" s="538"/>
      <c r="CI123" s="538"/>
      <c r="CJ123" s="538"/>
      <c r="CK123" s="538"/>
      <c r="CL123" s="538"/>
      <c r="CM123" s="538"/>
      <c r="CN123" s="538"/>
      <c r="CO123" s="538"/>
      <c r="CP123" s="538"/>
      <c r="CQ123" s="538"/>
      <c r="CR123" s="538"/>
      <c r="CS123" s="538"/>
      <c r="CT123" s="538"/>
      <c r="CU123" s="538"/>
      <c r="CV123" s="538"/>
      <c r="CW123" s="538"/>
      <c r="CX123" s="538"/>
      <c r="CY123" s="538"/>
      <c r="CZ123" s="538"/>
      <c r="DA123" s="538"/>
      <c r="DB123" s="538"/>
      <c r="DC123" s="538"/>
      <c r="DD123" s="538"/>
      <c r="DE123" s="538"/>
      <c r="DF123" s="538"/>
      <c r="DG123" s="538"/>
      <c r="DH123" s="538"/>
      <c r="DI123" s="538"/>
      <c r="DJ123" s="538"/>
      <c r="DK123" s="538"/>
      <c r="DL123" s="538"/>
      <c r="DM123" s="538"/>
      <c r="DN123" s="538"/>
      <c r="DO123" s="538"/>
      <c r="DP123" s="538"/>
      <c r="DQ123" s="538"/>
      <c r="DR123" s="538"/>
      <c r="DS123" s="538"/>
      <c r="DT123" s="538"/>
      <c r="DU123" s="538"/>
      <c r="DV123" s="538"/>
      <c r="DW123" s="538"/>
      <c r="DX123" s="538"/>
      <c r="DY123" s="538"/>
      <c r="DZ123" s="538"/>
    </row>
    <row r="124" spans="2:130" s="546" customFormat="1" ht="32" customHeight="1" x14ac:dyDescent="0.15">
      <c r="AS124" s="538"/>
      <c r="AT124" s="538"/>
      <c r="AU124" s="538"/>
      <c r="AV124" s="538"/>
      <c r="AW124" s="538"/>
      <c r="AX124" s="538"/>
      <c r="AY124" s="538"/>
      <c r="AZ124" s="538"/>
      <c r="BA124" s="538"/>
      <c r="BB124" s="538"/>
      <c r="BC124" s="538"/>
      <c r="BD124" s="538"/>
      <c r="BE124" s="538"/>
      <c r="BF124" s="538"/>
      <c r="BG124" s="538"/>
      <c r="BH124" s="538"/>
      <c r="BI124" s="538"/>
      <c r="BJ124" s="538"/>
      <c r="BK124" s="538"/>
      <c r="BL124" s="538"/>
      <c r="BM124" s="538"/>
      <c r="BN124" s="538"/>
      <c r="BO124" s="538"/>
      <c r="BP124" s="538"/>
      <c r="BQ124" s="538"/>
      <c r="BR124" s="538"/>
      <c r="BS124" s="538"/>
      <c r="BT124" s="538"/>
      <c r="BU124" s="538"/>
      <c r="BV124" s="538"/>
      <c r="BW124" s="538"/>
      <c r="BX124" s="538"/>
      <c r="BY124" s="538"/>
      <c r="BZ124" s="538"/>
      <c r="CA124" s="538"/>
      <c r="CB124" s="538"/>
      <c r="CC124" s="538"/>
      <c r="CD124" s="538"/>
      <c r="CE124" s="538"/>
      <c r="CF124" s="538"/>
      <c r="CG124" s="538"/>
      <c r="CH124" s="538"/>
      <c r="CI124" s="538"/>
      <c r="CJ124" s="538"/>
      <c r="CK124" s="538"/>
      <c r="CL124" s="538"/>
      <c r="CM124" s="538"/>
      <c r="CN124" s="538"/>
      <c r="CO124" s="538"/>
      <c r="CP124" s="538"/>
      <c r="CQ124" s="538"/>
      <c r="CR124" s="538"/>
      <c r="CS124" s="538"/>
      <c r="CT124" s="538"/>
      <c r="CU124" s="538"/>
      <c r="CV124" s="538"/>
      <c r="CW124" s="538"/>
      <c r="CX124" s="538"/>
      <c r="CY124" s="538"/>
      <c r="CZ124" s="538"/>
      <c r="DA124" s="538"/>
      <c r="DB124" s="538"/>
      <c r="DC124" s="538"/>
      <c r="DD124" s="538"/>
      <c r="DE124" s="538"/>
      <c r="DF124" s="538"/>
      <c r="DG124" s="538"/>
      <c r="DH124" s="538"/>
      <c r="DI124" s="538"/>
      <c r="DJ124" s="538"/>
      <c r="DK124" s="538"/>
      <c r="DL124" s="538"/>
      <c r="DM124" s="538"/>
      <c r="DN124" s="538"/>
      <c r="DO124" s="538"/>
      <c r="DP124" s="538"/>
      <c r="DQ124" s="538"/>
      <c r="DR124" s="538"/>
      <c r="DS124" s="538"/>
      <c r="DT124" s="538"/>
      <c r="DU124" s="538"/>
      <c r="DV124" s="538"/>
      <c r="DW124" s="538"/>
      <c r="DX124" s="538"/>
      <c r="DY124" s="538"/>
      <c r="DZ124" s="538"/>
    </row>
    <row r="125" spans="2:130" s="546" customFormat="1" ht="32" customHeight="1" x14ac:dyDescent="0.15">
      <c r="AS125" s="538"/>
      <c r="AT125" s="538"/>
      <c r="AU125" s="538"/>
      <c r="AV125" s="538"/>
      <c r="AW125" s="538"/>
      <c r="AX125" s="538"/>
      <c r="AY125" s="538"/>
      <c r="AZ125" s="538"/>
      <c r="BA125" s="538"/>
      <c r="BB125" s="538"/>
      <c r="BC125" s="538"/>
      <c r="BD125" s="538"/>
      <c r="BE125" s="538"/>
      <c r="BF125" s="538"/>
      <c r="BG125" s="538"/>
      <c r="BH125" s="538"/>
      <c r="BI125" s="538"/>
      <c r="BJ125" s="538"/>
      <c r="BK125" s="538"/>
      <c r="BL125" s="538"/>
      <c r="BM125" s="538"/>
      <c r="BN125" s="538"/>
      <c r="BO125" s="538"/>
      <c r="BP125" s="538"/>
      <c r="BQ125" s="538"/>
      <c r="BR125" s="538"/>
      <c r="BS125" s="538"/>
      <c r="BT125" s="538"/>
      <c r="BU125" s="538"/>
      <c r="BV125" s="538"/>
      <c r="BW125" s="538"/>
      <c r="BX125" s="538"/>
      <c r="BY125" s="538"/>
      <c r="BZ125" s="538"/>
      <c r="CA125" s="538"/>
      <c r="CB125" s="538"/>
      <c r="CC125" s="538"/>
      <c r="CD125" s="538"/>
      <c r="CE125" s="538"/>
      <c r="CF125" s="538"/>
      <c r="CG125" s="538"/>
      <c r="CH125" s="538"/>
      <c r="CI125" s="538"/>
      <c r="CJ125" s="538"/>
      <c r="CK125" s="538"/>
      <c r="CL125" s="538"/>
      <c r="CM125" s="538"/>
      <c r="CN125" s="538"/>
      <c r="CO125" s="538"/>
      <c r="CP125" s="538"/>
      <c r="CQ125" s="538"/>
      <c r="CR125" s="538"/>
      <c r="CS125" s="538"/>
      <c r="CT125" s="538"/>
      <c r="CU125" s="538"/>
      <c r="CV125" s="538"/>
      <c r="CW125" s="538"/>
      <c r="CX125" s="538"/>
      <c r="CY125" s="538"/>
      <c r="CZ125" s="538"/>
      <c r="DA125" s="538"/>
      <c r="DB125" s="538"/>
      <c r="DC125" s="538"/>
      <c r="DD125" s="538"/>
      <c r="DE125" s="538"/>
      <c r="DF125" s="538"/>
      <c r="DG125" s="538"/>
      <c r="DH125" s="538"/>
      <c r="DI125" s="538"/>
      <c r="DJ125" s="538"/>
      <c r="DK125" s="538"/>
      <c r="DL125" s="538"/>
      <c r="DM125" s="538"/>
      <c r="DN125" s="538"/>
      <c r="DO125" s="538"/>
      <c r="DP125" s="538"/>
      <c r="DQ125" s="538"/>
      <c r="DR125" s="538"/>
      <c r="DS125" s="538"/>
      <c r="DT125" s="538"/>
      <c r="DU125" s="538"/>
      <c r="DV125" s="538"/>
      <c r="DW125" s="538"/>
      <c r="DX125" s="538"/>
      <c r="DY125" s="538"/>
      <c r="DZ125" s="538"/>
    </row>
    <row r="126" spans="2:130" s="546" customFormat="1" ht="32" customHeight="1" x14ac:dyDescent="0.15">
      <c r="AS126" s="538"/>
      <c r="AT126" s="538"/>
      <c r="AU126" s="538"/>
      <c r="AV126" s="538"/>
      <c r="AW126" s="538"/>
      <c r="AX126" s="538"/>
      <c r="AY126" s="538"/>
      <c r="AZ126" s="538"/>
      <c r="BA126" s="538"/>
      <c r="BB126" s="538"/>
      <c r="BC126" s="538"/>
      <c r="BD126" s="538"/>
      <c r="BE126" s="538"/>
      <c r="BF126" s="538"/>
      <c r="BG126" s="538"/>
      <c r="BH126" s="538"/>
      <c r="BI126" s="538"/>
      <c r="BJ126" s="538"/>
      <c r="BK126" s="538"/>
      <c r="BL126" s="538"/>
      <c r="BM126" s="538"/>
      <c r="BN126" s="538"/>
      <c r="BO126" s="538"/>
      <c r="BP126" s="538"/>
      <c r="BQ126" s="538"/>
      <c r="BR126" s="538"/>
      <c r="BS126" s="538"/>
      <c r="BT126" s="538"/>
      <c r="BU126" s="538"/>
      <c r="BV126" s="538"/>
      <c r="BW126" s="538"/>
      <c r="BX126" s="538"/>
      <c r="BY126" s="538"/>
      <c r="BZ126" s="538"/>
      <c r="CA126" s="538"/>
      <c r="CB126" s="538"/>
      <c r="CC126" s="538"/>
      <c r="CD126" s="538"/>
      <c r="CE126" s="538"/>
      <c r="CF126" s="538"/>
      <c r="CG126" s="538"/>
      <c r="CH126" s="538"/>
      <c r="CI126" s="538"/>
      <c r="CJ126" s="538"/>
      <c r="CK126" s="538"/>
      <c r="CL126" s="538"/>
      <c r="CM126" s="538"/>
      <c r="CN126" s="538"/>
      <c r="CO126" s="538"/>
      <c r="CP126" s="538"/>
      <c r="CQ126" s="538"/>
      <c r="CR126" s="538"/>
      <c r="CS126" s="538"/>
      <c r="CT126" s="538"/>
      <c r="CU126" s="538"/>
      <c r="CV126" s="538"/>
      <c r="CW126" s="538"/>
      <c r="CX126" s="538"/>
      <c r="CY126" s="538"/>
      <c r="CZ126" s="538"/>
      <c r="DA126" s="538"/>
      <c r="DB126" s="538"/>
      <c r="DC126" s="538"/>
      <c r="DD126" s="538"/>
      <c r="DE126" s="538"/>
      <c r="DF126" s="538"/>
      <c r="DG126" s="538"/>
      <c r="DH126" s="538"/>
      <c r="DI126" s="538"/>
      <c r="DJ126" s="538"/>
      <c r="DK126" s="538"/>
      <c r="DL126" s="538"/>
      <c r="DM126" s="538"/>
      <c r="DN126" s="538"/>
      <c r="DO126" s="538"/>
      <c r="DP126" s="538"/>
      <c r="DQ126" s="538"/>
      <c r="DR126" s="538"/>
      <c r="DS126" s="538"/>
      <c r="DT126" s="538"/>
      <c r="DU126" s="538"/>
      <c r="DV126" s="538"/>
      <c r="DW126" s="538"/>
      <c r="DX126" s="538"/>
      <c r="DY126" s="538"/>
      <c r="DZ126" s="538"/>
    </row>
    <row r="127" spans="2:130" s="546" customFormat="1" ht="32" customHeight="1" x14ac:dyDescent="0.15">
      <c r="AS127" s="538"/>
      <c r="AT127" s="538"/>
      <c r="AU127" s="538"/>
      <c r="AV127" s="538"/>
      <c r="AW127" s="538"/>
      <c r="AX127" s="538"/>
      <c r="AY127" s="538"/>
      <c r="AZ127" s="538"/>
      <c r="BA127" s="538"/>
      <c r="BB127" s="538"/>
      <c r="BC127" s="538"/>
      <c r="BD127" s="538"/>
      <c r="BE127" s="538"/>
      <c r="BF127" s="538"/>
      <c r="BG127" s="538"/>
      <c r="BH127" s="538"/>
      <c r="BI127" s="538"/>
      <c r="BJ127" s="538"/>
      <c r="BK127" s="538"/>
      <c r="BL127" s="538"/>
      <c r="BM127" s="538"/>
      <c r="BN127" s="538"/>
      <c r="BO127" s="538"/>
      <c r="BP127" s="538"/>
      <c r="BQ127" s="538"/>
      <c r="BR127" s="538"/>
      <c r="BS127" s="538"/>
      <c r="BT127" s="538"/>
      <c r="BU127" s="538"/>
      <c r="BV127" s="538"/>
      <c r="BW127" s="538"/>
      <c r="BX127" s="538"/>
      <c r="BY127" s="538"/>
      <c r="BZ127" s="538"/>
      <c r="CA127" s="538"/>
      <c r="CB127" s="538"/>
      <c r="CC127" s="538"/>
      <c r="CD127" s="538"/>
      <c r="CE127" s="538"/>
      <c r="CF127" s="538"/>
      <c r="CG127" s="538"/>
      <c r="CH127" s="538"/>
      <c r="CI127" s="538"/>
      <c r="CJ127" s="538"/>
      <c r="CK127" s="538"/>
      <c r="CL127" s="538"/>
      <c r="CM127" s="538"/>
      <c r="CN127" s="538"/>
      <c r="CO127" s="538"/>
      <c r="CP127" s="538"/>
      <c r="CQ127" s="538"/>
      <c r="CR127" s="538"/>
      <c r="CS127" s="538"/>
      <c r="CT127" s="538"/>
      <c r="CU127" s="538"/>
      <c r="CV127" s="538"/>
      <c r="CW127" s="538"/>
      <c r="CX127" s="538"/>
      <c r="CY127" s="538"/>
      <c r="CZ127" s="538"/>
      <c r="DA127" s="538"/>
      <c r="DB127" s="538"/>
      <c r="DC127" s="538"/>
      <c r="DD127" s="538"/>
      <c r="DE127" s="538"/>
      <c r="DF127" s="538"/>
      <c r="DG127" s="538"/>
      <c r="DH127" s="538"/>
      <c r="DI127" s="538"/>
      <c r="DJ127" s="538"/>
      <c r="DK127" s="538"/>
      <c r="DL127" s="538"/>
      <c r="DM127" s="538"/>
      <c r="DN127" s="538"/>
      <c r="DO127" s="538"/>
      <c r="DP127" s="538"/>
      <c r="DQ127" s="538"/>
      <c r="DR127" s="538"/>
      <c r="DS127" s="538"/>
      <c r="DT127" s="538"/>
      <c r="DU127" s="538"/>
      <c r="DV127" s="538"/>
      <c r="DW127" s="538"/>
      <c r="DX127" s="538"/>
      <c r="DY127" s="538"/>
      <c r="DZ127" s="538"/>
    </row>
    <row r="128" spans="2:130" s="546" customFormat="1" ht="32" customHeight="1" x14ac:dyDescent="0.15">
      <c r="AS128" s="538"/>
      <c r="AT128" s="538"/>
      <c r="AU128" s="538"/>
      <c r="AV128" s="538"/>
      <c r="AW128" s="538"/>
      <c r="AX128" s="538"/>
      <c r="AY128" s="538"/>
      <c r="AZ128" s="538"/>
      <c r="BA128" s="538"/>
      <c r="BB128" s="538"/>
      <c r="BC128" s="538"/>
      <c r="BD128" s="538"/>
      <c r="BE128" s="538"/>
      <c r="BF128" s="538"/>
      <c r="BG128" s="538"/>
      <c r="BH128" s="538"/>
      <c r="BI128" s="538"/>
      <c r="BJ128" s="538"/>
      <c r="BK128" s="538"/>
      <c r="BL128" s="538"/>
      <c r="BM128" s="538"/>
      <c r="BN128" s="538"/>
      <c r="BO128" s="538"/>
      <c r="BP128" s="538"/>
      <c r="BQ128" s="538"/>
      <c r="BR128" s="538"/>
      <c r="BS128" s="538"/>
      <c r="BT128" s="538"/>
      <c r="BU128" s="538"/>
      <c r="BV128" s="538"/>
      <c r="BW128" s="538"/>
      <c r="BX128" s="538"/>
      <c r="BY128" s="538"/>
      <c r="BZ128" s="538"/>
      <c r="CA128" s="538"/>
      <c r="CB128" s="538"/>
      <c r="CC128" s="538"/>
      <c r="CD128" s="538"/>
      <c r="CE128" s="538"/>
      <c r="CF128" s="538"/>
      <c r="CG128" s="538"/>
      <c r="CH128" s="538"/>
      <c r="CI128" s="538"/>
      <c r="CJ128" s="538"/>
      <c r="CK128" s="538"/>
      <c r="CL128" s="538"/>
      <c r="CM128" s="538"/>
      <c r="CN128" s="538"/>
      <c r="CO128" s="538"/>
      <c r="CP128" s="538"/>
      <c r="CQ128" s="538"/>
      <c r="CR128" s="538"/>
      <c r="CS128" s="538"/>
      <c r="CT128" s="538"/>
      <c r="CU128" s="538"/>
      <c r="CV128" s="538"/>
      <c r="CW128" s="538"/>
      <c r="CX128" s="538"/>
      <c r="CY128" s="538"/>
      <c r="CZ128" s="538"/>
      <c r="DA128" s="538"/>
      <c r="DB128" s="538"/>
      <c r="DC128" s="538"/>
      <c r="DD128" s="538"/>
      <c r="DE128" s="538"/>
      <c r="DF128" s="538"/>
      <c r="DG128" s="538"/>
      <c r="DH128" s="538"/>
      <c r="DI128" s="538"/>
      <c r="DJ128" s="538"/>
      <c r="DK128" s="538"/>
      <c r="DL128" s="538"/>
      <c r="DM128" s="538"/>
      <c r="DN128" s="538"/>
      <c r="DO128" s="538"/>
      <c r="DP128" s="538"/>
      <c r="DQ128" s="538"/>
      <c r="DR128" s="538"/>
      <c r="DS128" s="538"/>
      <c r="DT128" s="538"/>
      <c r="DU128" s="538"/>
      <c r="DV128" s="538"/>
      <c r="DW128" s="538"/>
      <c r="DX128" s="538"/>
      <c r="DY128" s="538"/>
      <c r="DZ128" s="538"/>
    </row>
  </sheetData>
  <mergeCells count="97">
    <mergeCell ref="L52:O52"/>
    <mergeCell ref="L56:O56"/>
    <mergeCell ref="L57:O57"/>
    <mergeCell ref="L58:O58"/>
    <mergeCell ref="B25:L25"/>
    <mergeCell ref="B26:L26"/>
    <mergeCell ref="B27:L27"/>
    <mergeCell ref="B39:L39"/>
    <mergeCell ref="L48:O48"/>
    <mergeCell ref="B40:L40"/>
    <mergeCell ref="B41:L41"/>
    <mergeCell ref="B42:L42"/>
    <mergeCell ref="L47:O47"/>
    <mergeCell ref="L53:O53"/>
    <mergeCell ref="L49:O49"/>
    <mergeCell ref="L50:O50"/>
    <mergeCell ref="L51:O51"/>
    <mergeCell ref="L59:O59"/>
    <mergeCell ref="L60:O60"/>
    <mergeCell ref="B24:L24"/>
    <mergeCell ref="B12:H13"/>
    <mergeCell ref="I12:N13"/>
    <mergeCell ref="B14:H15"/>
    <mergeCell ref="I14:N15"/>
    <mergeCell ref="B17:L17"/>
    <mergeCell ref="B18:L18"/>
    <mergeCell ref="B19:L19"/>
    <mergeCell ref="B20:L20"/>
    <mergeCell ref="B21:L21"/>
    <mergeCell ref="B22:L22"/>
    <mergeCell ref="B23:L23"/>
    <mergeCell ref="L54:O54"/>
    <mergeCell ref="L55:O55"/>
    <mergeCell ref="HA5:HE5"/>
    <mergeCell ref="HF5:HI5"/>
    <mergeCell ref="HJ5:HM5"/>
    <mergeCell ref="HN5:HR5"/>
    <mergeCell ref="B8:N9"/>
    <mergeCell ref="GN5:GQ5"/>
    <mergeCell ref="GR5:GV5"/>
    <mergeCell ref="GW5:GZ5"/>
    <mergeCell ref="EW5:EZ5"/>
    <mergeCell ref="DA5:DD5"/>
    <mergeCell ref="DE5:DI5"/>
    <mergeCell ref="DJ5:DM5"/>
    <mergeCell ref="DN5:DQ5"/>
    <mergeCell ref="DR5:DV5"/>
    <mergeCell ref="DW5:DZ5"/>
    <mergeCell ref="CA5:CD5"/>
    <mergeCell ref="CR5:CU5"/>
    <mergeCell ref="CV5:CZ5"/>
    <mergeCell ref="CN5:CQ5"/>
    <mergeCell ref="B10:H11"/>
    <mergeCell ref="I10:N11"/>
    <mergeCell ref="AV5:AZ5"/>
    <mergeCell ref="BA5:BD5"/>
    <mergeCell ref="BE5:BH5"/>
    <mergeCell ref="BI5:BM5"/>
    <mergeCell ref="BN5:BQ5"/>
    <mergeCell ref="BR5:BV5"/>
    <mergeCell ref="CE5:CH5"/>
    <mergeCell ref="CI5:CM5"/>
    <mergeCell ref="V5:Y5"/>
    <mergeCell ref="A5:D5"/>
    <mergeCell ref="E5:H5"/>
    <mergeCell ref="GA5:GD5"/>
    <mergeCell ref="GE5:GI5"/>
    <mergeCell ref="GJ5:GM5"/>
    <mergeCell ref="FA5:FD5"/>
    <mergeCell ref="FE5:FI5"/>
    <mergeCell ref="FJ5:FM5"/>
    <mergeCell ref="FN5:FQ5"/>
    <mergeCell ref="FR5:FV5"/>
    <mergeCell ref="FW5:FZ5"/>
    <mergeCell ref="EA5:ED5"/>
    <mergeCell ref="EE5:EH5"/>
    <mergeCell ref="EI5:EM5"/>
    <mergeCell ref="EN5:EQ5"/>
    <mergeCell ref="ER5:EV5"/>
    <mergeCell ref="I5:M5"/>
    <mergeCell ref="A1:Z2"/>
    <mergeCell ref="R3:BQ3"/>
    <mergeCell ref="BR3:DQ3"/>
    <mergeCell ref="FR3:HQ3"/>
    <mergeCell ref="I4:Y4"/>
    <mergeCell ref="BI4:BZ4"/>
    <mergeCell ref="DJ4:EA4"/>
    <mergeCell ref="FJ4:GA4"/>
    <mergeCell ref="HK4:IB4"/>
    <mergeCell ref="N5:Q5"/>
    <mergeCell ref="R5:U5"/>
    <mergeCell ref="BW5:BZ5"/>
    <mergeCell ref="Z5:AD5"/>
    <mergeCell ref="AE5:AH5"/>
    <mergeCell ref="AI5:AM5"/>
    <mergeCell ref="AN5:AQ5"/>
    <mergeCell ref="AR5:AU5"/>
  </mergeCells>
  <conditionalFormatting sqref="B108:B110">
    <cfRule type="cellIs" dxfId="45" priority="134" operator="equal">
      <formula>11</formula>
    </cfRule>
    <cfRule type="cellIs" dxfId="44" priority="135" operator="equal">
      <formula>10</formula>
    </cfRule>
    <cfRule type="cellIs" dxfId="43" priority="136" operator="equal">
      <formula>9</formula>
    </cfRule>
    <cfRule type="cellIs" dxfId="42" priority="137" operator="equal">
      <formula>8</formula>
    </cfRule>
    <cfRule type="cellIs" dxfId="41" priority="138" operator="equal">
      <formula>7</formula>
    </cfRule>
    <cfRule type="cellIs" dxfId="40" priority="139" operator="equal">
      <formula>6</formula>
    </cfRule>
    <cfRule type="cellIs" dxfId="39" priority="140" operator="equal">
      <formula>5</formula>
    </cfRule>
  </conditionalFormatting>
  <conditionalFormatting sqref="B63:B70">
    <cfRule type="cellIs" dxfId="38" priority="85" operator="equal">
      <formula>11</formula>
    </cfRule>
    <cfRule type="cellIs" dxfId="37" priority="86" operator="equal">
      <formula>10</formula>
    </cfRule>
    <cfRule type="cellIs" dxfId="36" priority="87" operator="equal">
      <formula>9</formula>
    </cfRule>
    <cfRule type="cellIs" dxfId="35" priority="88" operator="equal">
      <formula>8</formula>
    </cfRule>
    <cfRule type="cellIs" dxfId="34" priority="89" operator="equal">
      <formula>7</formula>
    </cfRule>
    <cfRule type="cellIs" dxfId="33" priority="90" operator="equal">
      <formula>6</formula>
    </cfRule>
    <cfRule type="cellIs" dxfId="32" priority="91" operator="equal">
      <formula>5</formula>
    </cfRule>
  </conditionalFormatting>
  <conditionalFormatting sqref="B73:B80">
    <cfRule type="cellIs" dxfId="31" priority="78" operator="equal">
      <formula>11</formula>
    </cfRule>
    <cfRule type="cellIs" dxfId="30" priority="79" operator="equal">
      <formula>10</formula>
    </cfRule>
    <cfRule type="cellIs" dxfId="29" priority="80" operator="equal">
      <formula>9</formula>
    </cfRule>
    <cfRule type="cellIs" dxfId="28" priority="81" operator="equal">
      <formula>8</formula>
    </cfRule>
    <cfRule type="cellIs" dxfId="27" priority="82" operator="equal">
      <formula>7</formula>
    </cfRule>
    <cfRule type="cellIs" dxfId="26" priority="83" operator="equal">
      <formula>6</formula>
    </cfRule>
    <cfRule type="cellIs" dxfId="25" priority="84" operator="equal">
      <formula>5</formula>
    </cfRule>
  </conditionalFormatting>
  <conditionalFormatting sqref="AQ66:AQ76 AT66:AT76">
    <cfRule type="cellIs" dxfId="24" priority="177" operator="equal">
      <formula>11</formula>
    </cfRule>
    <cfRule type="cellIs" dxfId="23" priority="178" operator="equal">
      <formula>10</formula>
    </cfRule>
    <cfRule type="cellIs" dxfId="22" priority="179" operator="equal">
      <formula>9</formula>
    </cfRule>
    <cfRule type="cellIs" dxfId="21" priority="180" operator="equal">
      <formula>8</formula>
    </cfRule>
    <cfRule type="cellIs" dxfId="20" priority="181" operator="equal">
      <formula>7</formula>
    </cfRule>
    <cfRule type="cellIs" dxfId="19" priority="182" operator="equal">
      <formula>6</formula>
    </cfRule>
    <cfRule type="cellIs" dxfId="18" priority="183" operator="equal">
      <formula>5</formula>
    </cfRule>
  </conditionalFormatting>
  <conditionalFormatting sqref="B10">
    <cfRule type="cellIs" dxfId="17" priority="176" operator="equal">
      <formula>4</formula>
    </cfRule>
  </conditionalFormatting>
  <conditionalFormatting sqref="I10">
    <cfRule type="cellIs" dxfId="16" priority="175" operator="equal">
      <formula>4</formula>
    </cfRule>
  </conditionalFormatting>
  <conditionalFormatting sqref="I10">
    <cfRule type="cellIs" dxfId="15" priority="168" operator="equal">
      <formula>11</formula>
    </cfRule>
    <cfRule type="cellIs" dxfId="14" priority="169" operator="equal">
      <formula>10</formula>
    </cfRule>
    <cfRule type="cellIs" dxfId="13" priority="170" operator="equal">
      <formula>9</formula>
    </cfRule>
    <cfRule type="cellIs" dxfId="12" priority="171" operator="equal">
      <formula>8</formula>
    </cfRule>
    <cfRule type="cellIs" dxfId="11" priority="172" operator="equal">
      <formula>7</formula>
    </cfRule>
    <cfRule type="cellIs" dxfId="10" priority="173" operator="equal">
      <formula>6</formula>
    </cfRule>
    <cfRule type="cellIs" dxfId="9" priority="174" operator="equal">
      <formula>5</formula>
    </cfRule>
  </conditionalFormatting>
  <conditionalFormatting sqref="I12">
    <cfRule type="cellIs" dxfId="8" priority="167" operator="equal">
      <formula>4</formula>
    </cfRule>
  </conditionalFormatting>
  <conditionalFormatting sqref="I14">
    <cfRule type="cellIs" dxfId="7" priority="166" operator="equal">
      <formula>4</formula>
    </cfRule>
  </conditionalFormatting>
  <conditionalFormatting sqref="B96">
    <cfRule type="cellIs" dxfId="6" priority="141" operator="equal">
      <formula>11</formula>
    </cfRule>
    <cfRule type="cellIs" dxfId="5" priority="142" operator="equal">
      <formula>10</formula>
    </cfRule>
    <cfRule type="cellIs" dxfId="4" priority="143" operator="equal">
      <formula>9</formula>
    </cfRule>
    <cfRule type="cellIs" dxfId="3" priority="144" operator="equal">
      <formula>8</formula>
    </cfRule>
    <cfRule type="cellIs" dxfId="2" priority="145" operator="equal">
      <formula>7</formula>
    </cfRule>
    <cfRule type="cellIs" dxfId="1" priority="146" operator="equal">
      <formula>6</formula>
    </cfRule>
    <cfRule type="cellIs" dxfId="0" priority="147" operator="equal">
      <formula>5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C5BE20-19BA-BE4E-877C-18C0C3C6D17A}">
  <dimension ref="A1:PX25"/>
  <sheetViews>
    <sheetView zoomScale="70" zoomScaleNormal="70" workbookViewId="0">
      <selection activeCell="AE33" sqref="AE32:AI33"/>
    </sheetView>
  </sheetViews>
  <sheetFormatPr baseColWidth="10" defaultColWidth="3.83203125" defaultRowHeight="21" customHeight="1" x14ac:dyDescent="0.15"/>
  <cols>
    <col min="1" max="89" width="3.83203125" style="621"/>
    <col min="90" max="219" width="3.6640625" style="621" customWidth="1"/>
    <col min="220" max="16384" width="3.83203125" style="621"/>
  </cols>
  <sheetData>
    <row r="1" spans="1:440" ht="21" customHeight="1" x14ac:dyDescent="0.15">
      <c r="A1" s="831"/>
      <c r="B1" s="831"/>
      <c r="C1" s="831"/>
      <c r="D1" s="831"/>
      <c r="E1" s="831"/>
      <c r="F1" s="831"/>
      <c r="G1" s="831"/>
      <c r="H1" s="831"/>
      <c r="I1" s="831"/>
      <c r="J1" s="831"/>
      <c r="K1" s="831"/>
      <c r="L1" s="831"/>
      <c r="M1" s="831"/>
      <c r="N1" s="831"/>
      <c r="O1" s="831"/>
      <c r="P1" s="831"/>
      <c r="Q1" s="831"/>
      <c r="R1" s="831"/>
      <c r="S1" s="831"/>
      <c r="T1" s="831"/>
      <c r="U1" s="831"/>
      <c r="V1" s="831"/>
      <c r="W1" s="831"/>
      <c r="X1" s="831"/>
      <c r="Y1" s="831"/>
      <c r="Z1" s="831"/>
      <c r="AA1" s="831"/>
      <c r="AB1" s="831"/>
      <c r="AC1" s="831"/>
      <c r="AD1" s="831"/>
      <c r="AE1" s="831"/>
      <c r="AF1" s="831"/>
      <c r="AG1" s="831"/>
      <c r="AH1" s="831"/>
      <c r="AI1" s="831"/>
      <c r="AJ1" s="831"/>
      <c r="AK1" s="831"/>
      <c r="AL1" s="831"/>
      <c r="AM1" s="831"/>
      <c r="AN1" s="831"/>
      <c r="AO1" s="831"/>
      <c r="AP1" s="831"/>
      <c r="AQ1" s="831"/>
      <c r="AR1" s="831"/>
      <c r="AS1" s="831"/>
      <c r="AT1" s="831"/>
      <c r="AU1" s="831"/>
      <c r="AV1" s="831"/>
      <c r="AW1" s="831"/>
      <c r="AX1" s="831"/>
      <c r="AY1" s="831"/>
      <c r="AZ1" s="831"/>
      <c r="BA1" s="831"/>
      <c r="BB1" s="831"/>
      <c r="BC1" s="831"/>
      <c r="BD1" s="831"/>
      <c r="BE1" s="831"/>
      <c r="BF1" s="831"/>
      <c r="BG1" s="831"/>
      <c r="BH1" s="831"/>
      <c r="BI1" s="831"/>
      <c r="BJ1" s="831"/>
      <c r="BK1" s="831"/>
      <c r="BL1" s="831"/>
      <c r="BM1" s="831"/>
      <c r="BN1" s="831"/>
      <c r="BO1" s="831"/>
      <c r="BP1" s="831"/>
      <c r="BQ1" s="831"/>
      <c r="BR1" s="831"/>
      <c r="BS1" s="831"/>
      <c r="BT1" s="831"/>
      <c r="BU1" s="831"/>
      <c r="BV1" s="831"/>
      <c r="BW1" s="831"/>
      <c r="BX1" s="831"/>
      <c r="BY1" s="831"/>
      <c r="BZ1" s="831"/>
      <c r="CA1" s="831"/>
      <c r="CB1" s="831"/>
      <c r="CC1" s="831"/>
      <c r="CD1" s="831"/>
      <c r="CE1" s="831"/>
      <c r="CF1" s="831"/>
      <c r="CG1" s="831"/>
      <c r="CH1" s="831"/>
      <c r="CI1" s="831"/>
      <c r="CJ1" s="831"/>
      <c r="CK1" s="831"/>
      <c r="CL1" s="831"/>
      <c r="CM1" s="831"/>
      <c r="CN1" s="831"/>
      <c r="CO1" s="831"/>
      <c r="CP1" s="831"/>
      <c r="CQ1" s="831"/>
      <c r="CR1" s="831"/>
      <c r="CS1" s="831"/>
      <c r="CT1" s="831"/>
      <c r="CU1" s="831"/>
      <c r="CV1" s="831"/>
      <c r="CW1" s="831"/>
      <c r="CX1" s="831"/>
      <c r="CY1" s="831"/>
      <c r="CZ1" s="831"/>
      <c r="DA1" s="831"/>
      <c r="DB1" s="831"/>
      <c r="DC1" s="831"/>
      <c r="DD1" s="831"/>
      <c r="DE1" s="831"/>
      <c r="DF1" s="831"/>
      <c r="DG1" s="831"/>
      <c r="DH1" s="831"/>
      <c r="DI1" s="831"/>
      <c r="DJ1" s="831"/>
      <c r="DK1" s="831"/>
      <c r="DL1" s="831"/>
      <c r="DM1" s="831"/>
      <c r="DN1" s="831"/>
      <c r="DO1" s="831"/>
      <c r="DP1" s="831"/>
      <c r="DQ1" s="831"/>
      <c r="DR1" s="831"/>
      <c r="DS1" s="831"/>
      <c r="DT1" s="831"/>
      <c r="DU1" s="831"/>
      <c r="DV1" s="831"/>
      <c r="DW1" s="831"/>
      <c r="DX1" s="831"/>
      <c r="DY1" s="831"/>
      <c r="DZ1" s="831"/>
      <c r="EA1" s="831"/>
      <c r="EB1" s="831"/>
      <c r="EC1" s="831"/>
      <c r="ED1" s="831"/>
      <c r="EE1" s="831"/>
      <c r="EF1" s="831"/>
      <c r="EG1" s="831"/>
      <c r="EH1" s="831"/>
      <c r="EI1" s="831"/>
      <c r="EJ1" s="831"/>
      <c r="EK1" s="831"/>
      <c r="EL1" s="831"/>
      <c r="EM1" s="831"/>
      <c r="EN1" s="831"/>
      <c r="EO1" s="831"/>
      <c r="EP1" s="831"/>
      <c r="EQ1" s="831"/>
      <c r="ER1" s="831"/>
      <c r="ES1" s="831"/>
      <c r="ET1" s="831"/>
      <c r="EU1" s="831"/>
      <c r="EV1" s="831"/>
      <c r="EW1" s="831"/>
      <c r="EX1" s="831"/>
      <c r="EY1" s="831"/>
      <c r="EZ1" s="831"/>
      <c r="FA1" s="831"/>
      <c r="FB1" s="831"/>
      <c r="FC1" s="831"/>
      <c r="FD1" s="831"/>
      <c r="FE1" s="831"/>
      <c r="FF1" s="831"/>
      <c r="FG1" s="831"/>
      <c r="FH1" s="831"/>
      <c r="FI1" s="831"/>
      <c r="FJ1" s="831"/>
      <c r="FK1" s="831"/>
      <c r="FL1" s="831"/>
      <c r="FM1" s="831"/>
      <c r="FN1" s="831"/>
      <c r="FO1" s="831"/>
      <c r="FP1" s="831"/>
      <c r="FQ1" s="831"/>
      <c r="FR1" s="831"/>
      <c r="FS1" s="831"/>
      <c r="FT1" s="831"/>
      <c r="FU1" s="831"/>
      <c r="FV1" s="831"/>
      <c r="FW1" s="831"/>
      <c r="FX1" s="831"/>
      <c r="FY1" s="831">
        <v>2022</v>
      </c>
      <c r="FZ1" s="831"/>
      <c r="GA1" s="831"/>
      <c r="GB1" s="831"/>
      <c r="GC1" s="831"/>
      <c r="GD1" s="831"/>
      <c r="GE1" s="831"/>
      <c r="GF1" s="831"/>
      <c r="GG1" s="831"/>
      <c r="GH1" s="831"/>
      <c r="GI1" s="831"/>
      <c r="GJ1" s="831"/>
      <c r="GK1" s="831"/>
      <c r="GL1" s="831"/>
      <c r="GM1" s="831"/>
      <c r="GN1" s="831"/>
      <c r="GO1" s="831"/>
      <c r="GP1" s="831"/>
      <c r="GQ1" s="831"/>
      <c r="GR1" s="831"/>
      <c r="GS1" s="831"/>
      <c r="GT1" s="831"/>
      <c r="GU1" s="831"/>
      <c r="GV1" s="831"/>
      <c r="GW1" s="831"/>
      <c r="GX1" s="831"/>
      <c r="GY1" s="831"/>
      <c r="GZ1" s="831"/>
      <c r="HA1" s="831"/>
      <c r="HB1" s="831"/>
      <c r="HC1" s="831"/>
      <c r="HD1" s="831"/>
      <c r="HE1" s="831"/>
      <c r="HF1" s="831"/>
      <c r="HG1" s="831"/>
      <c r="HH1" s="831"/>
      <c r="HI1" s="831"/>
      <c r="HJ1" s="831"/>
      <c r="HK1" s="831"/>
      <c r="HL1" s="831"/>
      <c r="HM1" s="831"/>
      <c r="HN1" s="831"/>
      <c r="HO1" s="831"/>
      <c r="HP1" s="831"/>
      <c r="HQ1" s="831"/>
      <c r="HR1" s="831"/>
      <c r="HS1" s="831"/>
      <c r="HT1" s="831"/>
      <c r="HU1" s="831"/>
      <c r="HV1" s="831"/>
      <c r="HW1" s="831"/>
      <c r="HX1" s="831"/>
      <c r="HY1" s="831"/>
      <c r="HZ1" s="831"/>
      <c r="IA1" s="831"/>
      <c r="IB1" s="831"/>
      <c r="IC1" s="831"/>
      <c r="ID1" s="831"/>
      <c r="IE1" s="831"/>
      <c r="IF1" s="831"/>
      <c r="IG1" s="831"/>
      <c r="IH1" s="831"/>
      <c r="II1" s="831"/>
      <c r="IJ1" s="831"/>
      <c r="IK1" s="831"/>
      <c r="IL1" s="831"/>
      <c r="IM1" s="831"/>
      <c r="IN1" s="831"/>
      <c r="IO1" s="831"/>
      <c r="IP1" s="831"/>
      <c r="IQ1" s="831"/>
      <c r="IR1" s="831"/>
      <c r="IS1" s="831"/>
      <c r="IT1" s="831"/>
      <c r="IU1" s="831"/>
      <c r="IV1" s="831"/>
      <c r="IW1" s="831"/>
      <c r="IX1" s="831"/>
      <c r="IY1" s="831"/>
      <c r="IZ1" s="831"/>
      <c r="JA1" s="831"/>
      <c r="JB1" s="831"/>
      <c r="JC1" s="831"/>
      <c r="JD1" s="831"/>
      <c r="JE1" s="831"/>
      <c r="JF1" s="831"/>
      <c r="JG1" s="831"/>
      <c r="JH1" s="831"/>
      <c r="JI1" s="831"/>
      <c r="JJ1" s="831"/>
      <c r="JK1" s="831"/>
      <c r="JL1" s="831"/>
      <c r="JM1" s="831"/>
      <c r="JN1" s="831"/>
      <c r="JO1" s="831"/>
      <c r="JP1" s="831"/>
      <c r="JQ1" s="831"/>
      <c r="JR1" s="831"/>
      <c r="JS1" s="831"/>
      <c r="JT1" s="831"/>
      <c r="JU1" s="831"/>
      <c r="JV1" s="831"/>
      <c r="JW1" s="831"/>
      <c r="JX1" s="831"/>
      <c r="JY1" s="831"/>
      <c r="JZ1" s="831"/>
      <c r="KA1" s="831"/>
      <c r="KB1" s="831"/>
      <c r="KC1" s="831"/>
      <c r="KD1" s="831"/>
      <c r="KE1" s="831"/>
      <c r="KF1" s="831"/>
      <c r="KG1" s="831"/>
      <c r="KH1" s="831"/>
      <c r="KI1" s="831"/>
      <c r="KJ1" s="831"/>
      <c r="KK1" s="831"/>
      <c r="KL1" s="831"/>
      <c r="KM1" s="831"/>
      <c r="KN1" s="831"/>
      <c r="KO1" s="831"/>
      <c r="KP1" s="831"/>
      <c r="KQ1" s="831"/>
      <c r="KR1" s="831"/>
      <c r="KS1" s="831"/>
      <c r="KT1" s="831"/>
      <c r="KU1" s="831"/>
      <c r="KV1" s="831"/>
      <c r="KW1" s="831"/>
      <c r="KX1" s="831"/>
      <c r="KY1" s="831"/>
      <c r="KZ1" s="831"/>
      <c r="LA1" s="831"/>
      <c r="LB1" s="831"/>
      <c r="LC1" s="831"/>
      <c r="LD1" s="831"/>
      <c r="LE1" s="831"/>
      <c r="LF1" s="831"/>
      <c r="LG1" s="831"/>
      <c r="LH1" s="831"/>
      <c r="LI1" s="831"/>
      <c r="LJ1" s="831"/>
      <c r="LK1" s="831"/>
      <c r="LL1" s="831"/>
      <c r="LM1" s="831"/>
      <c r="LN1" s="831"/>
      <c r="LO1" s="831"/>
      <c r="LP1" s="831"/>
      <c r="LQ1" s="831"/>
      <c r="LR1" s="831"/>
      <c r="LS1" s="831"/>
      <c r="LT1" s="831"/>
      <c r="LU1" s="831"/>
      <c r="LV1" s="831"/>
      <c r="LW1" s="831"/>
      <c r="LX1" s="831"/>
      <c r="LY1" s="831"/>
      <c r="LZ1" s="831"/>
      <c r="MA1" s="831"/>
      <c r="MB1" s="831"/>
      <c r="MC1" s="831"/>
      <c r="MD1" s="831"/>
      <c r="ME1" s="831"/>
      <c r="MF1" s="831"/>
      <c r="MG1" s="831"/>
      <c r="MH1" s="831"/>
      <c r="MI1" s="831"/>
      <c r="MJ1" s="831"/>
      <c r="MK1" s="831"/>
      <c r="ML1" s="831"/>
      <c r="MM1" s="831"/>
      <c r="MN1" s="831"/>
      <c r="MO1" s="831"/>
      <c r="MP1" s="831"/>
      <c r="MQ1" s="831"/>
      <c r="MR1" s="831"/>
      <c r="MS1" s="831"/>
      <c r="MT1" s="831"/>
      <c r="MU1" s="831"/>
      <c r="MV1" s="831"/>
      <c r="MW1" s="831"/>
      <c r="MX1" s="831"/>
      <c r="MY1" s="831"/>
      <c r="MZ1" s="831"/>
      <c r="NA1" s="831"/>
      <c r="NB1" s="831"/>
      <c r="NC1" s="831"/>
      <c r="ND1" s="831"/>
      <c r="NE1" s="831"/>
      <c r="NF1" s="831"/>
      <c r="NG1" s="831"/>
      <c r="NH1" s="831"/>
      <c r="NI1" s="831"/>
      <c r="NJ1" s="831"/>
      <c r="NK1" s="831"/>
      <c r="NL1" s="831"/>
      <c r="NM1" s="831"/>
      <c r="NN1" s="831"/>
      <c r="NO1" s="831"/>
      <c r="NP1" s="831"/>
      <c r="NQ1" s="831"/>
      <c r="NR1" s="831"/>
      <c r="NS1" s="831"/>
      <c r="NT1" s="831"/>
      <c r="NU1" s="831"/>
      <c r="NV1" s="831"/>
      <c r="NW1" s="831"/>
      <c r="NX1" s="831"/>
      <c r="NY1" s="831"/>
      <c r="NZ1" s="831"/>
      <c r="OA1" s="831"/>
      <c r="OB1" s="831"/>
      <c r="OC1" s="831"/>
      <c r="OD1" s="831"/>
      <c r="OE1" s="831"/>
      <c r="OF1" s="831"/>
      <c r="OG1" s="831"/>
      <c r="OH1" s="831"/>
      <c r="OI1" s="831"/>
      <c r="OJ1" s="831"/>
      <c r="OK1" s="831"/>
      <c r="OL1" s="831"/>
      <c r="OM1" s="831"/>
      <c r="ON1" s="831"/>
      <c r="OO1" s="831"/>
      <c r="OP1" s="831"/>
      <c r="OQ1" s="831"/>
      <c r="OR1" s="831"/>
      <c r="OS1" s="831"/>
      <c r="OT1" s="831"/>
      <c r="OU1" s="831"/>
      <c r="OV1" s="831"/>
      <c r="OW1" s="831"/>
      <c r="OX1" s="831"/>
      <c r="OY1" s="831"/>
      <c r="OZ1" s="831"/>
      <c r="PA1" s="831"/>
      <c r="PB1" s="831"/>
      <c r="PC1" s="831"/>
      <c r="PD1" s="831"/>
      <c r="PE1" s="831"/>
      <c r="PF1" s="831"/>
      <c r="PG1" s="831"/>
      <c r="PH1" s="831"/>
      <c r="PI1" s="831"/>
      <c r="PJ1" s="831"/>
      <c r="PK1" s="831"/>
      <c r="PL1" s="831"/>
      <c r="PM1" s="831"/>
      <c r="PN1" s="831"/>
      <c r="PO1" s="831"/>
      <c r="PP1" s="831"/>
      <c r="PQ1" s="831"/>
      <c r="PR1" s="831"/>
      <c r="PS1" s="831"/>
      <c r="PT1" s="831"/>
      <c r="PU1" s="831"/>
      <c r="PV1" s="831"/>
      <c r="PW1" s="831"/>
      <c r="PX1" s="831"/>
    </row>
    <row r="2" spans="1:440" ht="21" customHeight="1" x14ac:dyDescent="0.15">
      <c r="A2" s="831"/>
      <c r="B2" s="831"/>
      <c r="C2" s="831"/>
      <c r="D2" s="831"/>
      <c r="E2" s="831"/>
      <c r="F2" s="831" t="s">
        <v>330</v>
      </c>
      <c r="G2" s="831"/>
      <c r="H2" s="831"/>
      <c r="I2" s="831"/>
      <c r="J2" s="831"/>
      <c r="K2" s="831"/>
      <c r="L2" s="831"/>
      <c r="M2" s="831"/>
      <c r="N2" s="831"/>
      <c r="O2" s="831"/>
      <c r="P2" s="831"/>
      <c r="Q2" s="831"/>
      <c r="R2" s="831"/>
      <c r="S2" s="831"/>
      <c r="T2" s="831"/>
      <c r="U2" s="831"/>
      <c r="V2" s="831"/>
      <c r="W2" s="831"/>
      <c r="X2" s="831"/>
      <c r="Y2" s="831"/>
      <c r="Z2" s="831" t="s">
        <v>331</v>
      </c>
      <c r="AA2" s="831"/>
      <c r="AB2" s="831"/>
      <c r="AC2" s="831"/>
      <c r="AD2" s="831"/>
      <c r="AE2" s="831"/>
      <c r="AF2" s="831"/>
      <c r="AG2" s="831"/>
      <c r="AH2" s="831"/>
      <c r="AI2" s="831"/>
      <c r="AJ2" s="831"/>
      <c r="AK2" s="831"/>
      <c r="AL2" s="831"/>
      <c r="AM2" s="831"/>
      <c r="AN2" s="831"/>
      <c r="AO2" s="831"/>
      <c r="AP2" s="831"/>
      <c r="AQ2" s="831"/>
      <c r="AR2" s="831"/>
      <c r="AS2" s="831"/>
      <c r="AT2" s="831"/>
      <c r="AU2" s="831"/>
      <c r="AV2" s="831"/>
      <c r="AW2" s="831"/>
      <c r="AX2" s="831"/>
      <c r="AY2" s="831" t="s">
        <v>332</v>
      </c>
      <c r="AZ2" s="831"/>
      <c r="BA2" s="831"/>
      <c r="BB2" s="831"/>
      <c r="BC2" s="831"/>
      <c r="BD2" s="831"/>
      <c r="BE2" s="831"/>
      <c r="BF2" s="831"/>
      <c r="BG2" s="831"/>
      <c r="BH2" s="831"/>
      <c r="BI2" s="831"/>
      <c r="BJ2" s="831"/>
      <c r="BK2" s="831"/>
      <c r="BL2" s="831"/>
      <c r="BM2" s="831"/>
      <c r="BN2" s="831"/>
      <c r="BO2" s="831"/>
      <c r="BP2" s="831"/>
      <c r="BQ2" s="831"/>
      <c r="BR2" s="831"/>
      <c r="BS2" s="831" t="s">
        <v>333</v>
      </c>
      <c r="BT2" s="831"/>
      <c r="BU2" s="831"/>
      <c r="BV2" s="831"/>
      <c r="BW2" s="831"/>
      <c r="BX2" s="831"/>
      <c r="BY2" s="831"/>
      <c r="BZ2" s="831"/>
      <c r="CA2" s="831"/>
      <c r="CB2" s="831"/>
      <c r="CC2" s="831"/>
      <c r="CD2" s="831"/>
      <c r="CE2" s="831"/>
      <c r="CF2" s="831"/>
      <c r="CG2" s="831"/>
      <c r="CH2" s="831"/>
      <c r="CI2" s="831"/>
      <c r="CJ2" s="831"/>
      <c r="CK2" s="831"/>
      <c r="CL2" s="831"/>
      <c r="CM2" s="831"/>
      <c r="CN2" s="831"/>
      <c r="CO2" s="831"/>
      <c r="CP2" s="831"/>
      <c r="CQ2" s="831"/>
      <c r="CR2" s="831" t="s">
        <v>322</v>
      </c>
      <c r="CS2" s="831"/>
      <c r="CT2" s="831"/>
      <c r="CU2" s="831"/>
      <c r="CV2" s="831"/>
      <c r="CW2" s="831"/>
      <c r="CX2" s="831"/>
      <c r="CY2" s="831"/>
      <c r="CZ2" s="831"/>
      <c r="DA2" s="831"/>
      <c r="DB2" s="831"/>
      <c r="DC2" s="831"/>
      <c r="DD2" s="831"/>
      <c r="DE2" s="831"/>
      <c r="DF2" s="831"/>
      <c r="DG2" s="831"/>
      <c r="DH2" s="831"/>
      <c r="DI2" s="831"/>
      <c r="DJ2" s="831"/>
      <c r="DK2" s="831"/>
      <c r="DL2" s="831" t="s">
        <v>323</v>
      </c>
      <c r="DM2" s="831"/>
      <c r="DN2" s="831"/>
      <c r="DO2" s="831"/>
      <c r="DP2" s="831"/>
      <c r="DQ2" s="831"/>
      <c r="DR2" s="831"/>
      <c r="DS2" s="831"/>
      <c r="DT2" s="831"/>
      <c r="DU2" s="831"/>
      <c r="DV2" s="831"/>
      <c r="DW2" s="831"/>
      <c r="DX2" s="831"/>
      <c r="DY2" s="831"/>
      <c r="DZ2" s="831"/>
      <c r="EA2" s="831"/>
      <c r="EB2" s="831"/>
      <c r="EC2" s="831"/>
      <c r="ED2" s="831"/>
      <c r="EE2" s="831"/>
      <c r="EF2" s="831" t="s">
        <v>324</v>
      </c>
      <c r="EG2" s="831"/>
      <c r="EH2" s="831"/>
      <c r="EI2" s="831"/>
      <c r="EJ2" s="831"/>
      <c r="EK2" s="831"/>
      <c r="EL2" s="831"/>
      <c r="EM2" s="831"/>
      <c r="EN2" s="831"/>
      <c r="EO2" s="831"/>
      <c r="EP2" s="831"/>
      <c r="EQ2" s="831"/>
      <c r="ER2" s="831"/>
      <c r="ES2" s="831"/>
      <c r="ET2" s="831"/>
      <c r="EU2" s="831"/>
      <c r="EV2" s="831"/>
      <c r="EW2" s="831"/>
      <c r="EX2" s="831"/>
      <c r="EY2" s="831"/>
      <c r="EZ2" s="831"/>
      <c r="FA2" s="831"/>
      <c r="FB2" s="831"/>
      <c r="FC2" s="831"/>
      <c r="FD2" s="831"/>
      <c r="FE2" s="831" t="s">
        <v>325</v>
      </c>
      <c r="FF2" s="831"/>
      <c r="FG2" s="831"/>
      <c r="FH2" s="831"/>
      <c r="FI2" s="831"/>
      <c r="FJ2" s="831"/>
      <c r="FK2" s="831"/>
      <c r="FL2" s="831"/>
      <c r="FM2" s="831"/>
      <c r="FN2" s="831"/>
      <c r="FO2" s="831"/>
      <c r="FP2" s="831"/>
      <c r="FQ2" s="831"/>
      <c r="FR2" s="831"/>
      <c r="FS2" s="831"/>
      <c r="FT2" s="831"/>
      <c r="FU2" s="831"/>
      <c r="FV2" s="831"/>
      <c r="FW2" s="831"/>
      <c r="FX2" s="831"/>
      <c r="FY2" s="831" t="s">
        <v>326</v>
      </c>
      <c r="FZ2" s="831"/>
      <c r="GA2" s="831"/>
      <c r="GB2" s="831"/>
      <c r="GC2" s="831"/>
      <c r="GD2" s="831"/>
      <c r="GE2" s="831"/>
      <c r="GF2" s="831"/>
      <c r="GG2" s="831"/>
      <c r="GH2" s="831"/>
      <c r="GI2" s="831"/>
      <c r="GJ2" s="831"/>
      <c r="GK2" s="831"/>
      <c r="GL2" s="831"/>
      <c r="GM2" s="831"/>
      <c r="GN2" s="831"/>
      <c r="GO2" s="831"/>
      <c r="GP2" s="831"/>
      <c r="GQ2" s="831"/>
      <c r="GR2" s="831"/>
      <c r="GS2" s="831"/>
      <c r="GT2" s="831"/>
      <c r="GU2" s="831"/>
      <c r="GV2" s="831"/>
      <c r="GW2" s="831"/>
      <c r="GX2" s="831" t="s">
        <v>327</v>
      </c>
      <c r="GY2" s="831"/>
      <c r="GZ2" s="831"/>
      <c r="HA2" s="831"/>
      <c r="HB2" s="831"/>
      <c r="HC2" s="831"/>
      <c r="HD2" s="831"/>
      <c r="HE2" s="831"/>
      <c r="HF2" s="831"/>
      <c r="HG2" s="831"/>
      <c r="HH2" s="831"/>
      <c r="HI2" s="831"/>
      <c r="HJ2" s="831"/>
      <c r="HK2" s="831"/>
      <c r="HL2" s="831"/>
      <c r="HM2" s="831"/>
      <c r="HN2" s="831"/>
      <c r="HO2" s="831"/>
      <c r="HP2" s="831"/>
      <c r="HQ2" s="831"/>
      <c r="HR2" s="831" t="s">
        <v>328</v>
      </c>
      <c r="HS2" s="831"/>
      <c r="HT2" s="831"/>
      <c r="HU2" s="831"/>
      <c r="HV2" s="831"/>
      <c r="HW2" s="831"/>
      <c r="HX2" s="831"/>
      <c r="HY2" s="831"/>
      <c r="HZ2" s="831"/>
      <c r="IA2" s="831"/>
      <c r="IB2" s="831"/>
      <c r="IC2" s="831"/>
      <c r="ID2" s="831"/>
      <c r="IE2" s="831"/>
      <c r="IF2" s="831"/>
      <c r="IG2" s="831"/>
      <c r="IH2" s="831"/>
      <c r="II2" s="831"/>
      <c r="IJ2" s="831"/>
      <c r="IK2" s="831"/>
      <c r="IL2" s="831" t="s">
        <v>329</v>
      </c>
      <c r="IM2" s="831"/>
      <c r="IN2" s="831"/>
      <c r="IO2" s="831"/>
      <c r="IP2" s="831"/>
      <c r="IQ2" s="831"/>
      <c r="IR2" s="831"/>
      <c r="IS2" s="831"/>
      <c r="IT2" s="831"/>
      <c r="IU2" s="831"/>
      <c r="IV2" s="831"/>
      <c r="IW2" s="831"/>
      <c r="IX2" s="831"/>
      <c r="IY2" s="831"/>
      <c r="IZ2" s="831"/>
      <c r="JA2" s="831"/>
      <c r="JB2" s="831"/>
      <c r="JC2" s="831"/>
      <c r="JD2" s="831"/>
      <c r="JE2" s="831"/>
      <c r="JF2" s="831" t="s">
        <v>330</v>
      </c>
      <c r="JG2" s="831"/>
      <c r="JH2" s="831"/>
      <c r="JI2" s="831"/>
      <c r="JJ2" s="831"/>
      <c r="JK2" s="831"/>
      <c r="JL2" s="831"/>
      <c r="JM2" s="831"/>
      <c r="JN2" s="831"/>
      <c r="JO2" s="831"/>
      <c r="JP2" s="831"/>
      <c r="JQ2" s="831"/>
      <c r="JR2" s="831"/>
      <c r="JS2" s="831"/>
      <c r="JT2" s="831"/>
      <c r="JU2" s="831"/>
      <c r="JV2" s="831"/>
      <c r="JW2" s="831"/>
      <c r="JX2" s="831"/>
      <c r="JY2" s="831"/>
      <c r="JZ2" s="831"/>
      <c r="KA2" s="831"/>
      <c r="KB2" s="831"/>
      <c r="KC2" s="831"/>
      <c r="KD2" s="831"/>
      <c r="KE2" s="831" t="s">
        <v>331</v>
      </c>
      <c r="KF2" s="831"/>
      <c r="KG2" s="831"/>
      <c r="KH2" s="831"/>
      <c r="KI2" s="831"/>
      <c r="KJ2" s="831"/>
      <c r="KK2" s="831"/>
      <c r="KL2" s="831"/>
      <c r="KM2" s="831"/>
      <c r="KN2" s="831"/>
      <c r="KO2" s="831"/>
      <c r="KP2" s="831"/>
      <c r="KQ2" s="831"/>
      <c r="KR2" s="831"/>
      <c r="KS2" s="831"/>
      <c r="KT2" s="831"/>
      <c r="KU2" s="831"/>
      <c r="KV2" s="831"/>
      <c r="KW2" s="831"/>
      <c r="KX2" s="831"/>
      <c r="KY2" s="831" t="s">
        <v>332</v>
      </c>
      <c r="KZ2" s="831"/>
      <c r="LA2" s="831"/>
      <c r="LB2" s="831"/>
      <c r="LC2" s="831"/>
      <c r="LD2" s="831"/>
      <c r="LE2" s="831"/>
      <c r="LF2" s="831"/>
      <c r="LG2" s="831"/>
      <c r="LH2" s="831"/>
      <c r="LI2" s="831"/>
      <c r="LJ2" s="831"/>
      <c r="LK2" s="831"/>
      <c r="LL2" s="831"/>
      <c r="LM2" s="831"/>
      <c r="LN2" s="831"/>
      <c r="LO2" s="831"/>
      <c r="LP2" s="831"/>
      <c r="LQ2" s="831"/>
      <c r="LR2" s="831"/>
      <c r="LS2" s="831"/>
      <c r="LT2" s="831"/>
      <c r="LU2" s="831"/>
      <c r="LV2" s="831"/>
      <c r="LW2" s="831"/>
      <c r="LX2" s="831" t="s">
        <v>333</v>
      </c>
      <c r="LY2" s="831"/>
      <c r="LZ2" s="831"/>
      <c r="MA2" s="831"/>
      <c r="MB2" s="831"/>
      <c r="MC2" s="831"/>
      <c r="MD2" s="831"/>
      <c r="ME2" s="831"/>
      <c r="MF2" s="831"/>
      <c r="MG2" s="831"/>
      <c r="MH2" s="831"/>
      <c r="MI2" s="831"/>
      <c r="MJ2" s="831"/>
      <c r="MK2" s="831"/>
      <c r="ML2" s="831"/>
      <c r="MM2" s="831"/>
      <c r="MN2" s="831"/>
      <c r="MO2" s="831"/>
      <c r="MP2" s="831"/>
      <c r="MQ2" s="831"/>
      <c r="MR2" s="831" t="s">
        <v>322</v>
      </c>
      <c r="MS2" s="831"/>
      <c r="MT2" s="831"/>
      <c r="MU2" s="831"/>
      <c r="MV2" s="831"/>
      <c r="MW2" s="831"/>
      <c r="MX2" s="831"/>
      <c r="MY2" s="831"/>
      <c r="MZ2" s="831"/>
      <c r="NA2" s="831"/>
      <c r="NB2" s="831"/>
      <c r="NC2" s="831"/>
      <c r="ND2" s="831"/>
      <c r="NE2" s="831"/>
      <c r="NF2" s="831"/>
      <c r="NG2" s="831"/>
      <c r="NH2" s="831"/>
      <c r="NI2" s="831"/>
      <c r="NJ2" s="831"/>
      <c r="NK2" s="831"/>
      <c r="NL2" s="831" t="s">
        <v>323</v>
      </c>
      <c r="NM2" s="831"/>
      <c r="NN2" s="831"/>
      <c r="NO2" s="831"/>
      <c r="NP2" s="831"/>
      <c r="NQ2" s="831"/>
      <c r="NR2" s="831"/>
      <c r="NS2" s="831"/>
      <c r="NT2" s="831"/>
      <c r="NU2" s="831"/>
      <c r="NV2" s="831"/>
      <c r="NW2" s="831"/>
      <c r="NX2" s="831"/>
      <c r="NY2" s="831"/>
      <c r="NZ2" s="831"/>
      <c r="OA2" s="831"/>
      <c r="OB2" s="831"/>
      <c r="OC2" s="831"/>
      <c r="OD2" s="831"/>
      <c r="OE2" s="831"/>
      <c r="OF2" s="831"/>
      <c r="OG2" s="831"/>
      <c r="OH2" s="831"/>
      <c r="OI2" s="831"/>
      <c r="OJ2" s="831"/>
      <c r="OK2" s="831" t="s">
        <v>324</v>
      </c>
      <c r="OL2" s="831"/>
      <c r="OM2" s="831"/>
      <c r="ON2" s="831"/>
      <c r="OO2" s="831"/>
      <c r="OP2" s="831"/>
      <c r="OQ2" s="831"/>
      <c r="OR2" s="831"/>
      <c r="OS2" s="831"/>
      <c r="OT2" s="831"/>
      <c r="OU2" s="831"/>
      <c r="OV2" s="831"/>
      <c r="OW2" s="831"/>
      <c r="OX2" s="831"/>
      <c r="OY2" s="831"/>
      <c r="OZ2" s="831"/>
      <c r="PA2" s="831"/>
      <c r="PB2" s="831"/>
      <c r="PC2" s="831"/>
      <c r="PD2" s="831"/>
      <c r="PE2" s="831" t="s">
        <v>325</v>
      </c>
      <c r="PF2" s="831"/>
      <c r="PG2" s="831"/>
      <c r="PH2" s="831"/>
      <c r="PI2" s="831"/>
      <c r="PJ2" s="831"/>
      <c r="PK2" s="831"/>
      <c r="PL2" s="831"/>
      <c r="PM2" s="831"/>
      <c r="PN2" s="831"/>
      <c r="PO2" s="831"/>
      <c r="PP2" s="831"/>
      <c r="PQ2" s="831"/>
      <c r="PR2" s="831"/>
      <c r="PS2" s="831"/>
      <c r="PT2" s="831"/>
      <c r="PU2" s="831"/>
      <c r="PV2" s="831"/>
      <c r="PW2" s="831"/>
      <c r="PX2" s="831"/>
    </row>
    <row r="3" spans="1:440" ht="21" customHeight="1" x14ac:dyDescent="0.15">
      <c r="A3" s="831">
        <v>26</v>
      </c>
      <c r="B3" s="831"/>
      <c r="C3" s="831"/>
      <c r="D3" s="831"/>
      <c r="E3" s="831"/>
      <c r="F3" s="831">
        <v>3</v>
      </c>
      <c r="G3" s="831"/>
      <c r="H3" s="831"/>
      <c r="I3" s="831"/>
      <c r="J3" s="831"/>
      <c r="K3" s="831">
        <v>10</v>
      </c>
      <c r="L3" s="831"/>
      <c r="M3" s="831"/>
      <c r="N3" s="831"/>
      <c r="O3" s="831"/>
      <c r="P3" s="831">
        <v>17</v>
      </c>
      <c r="Q3" s="831"/>
      <c r="R3" s="831"/>
      <c r="S3" s="831"/>
      <c r="T3" s="831"/>
      <c r="U3" s="831">
        <v>24</v>
      </c>
      <c r="V3" s="831"/>
      <c r="W3" s="831"/>
      <c r="X3" s="831"/>
      <c r="Y3" s="831"/>
      <c r="Z3" s="831">
        <v>31</v>
      </c>
      <c r="AA3" s="831"/>
      <c r="AB3" s="831"/>
      <c r="AC3" s="831"/>
      <c r="AD3" s="831"/>
      <c r="AE3" s="831">
        <v>7</v>
      </c>
      <c r="AF3" s="831"/>
      <c r="AG3" s="831"/>
      <c r="AH3" s="831"/>
      <c r="AI3" s="831"/>
      <c r="AJ3" s="831">
        <v>14</v>
      </c>
      <c r="AK3" s="831"/>
      <c r="AL3" s="831"/>
      <c r="AM3" s="831"/>
      <c r="AN3" s="831"/>
      <c r="AO3" s="831">
        <v>21</v>
      </c>
      <c r="AP3" s="831"/>
      <c r="AQ3" s="831"/>
      <c r="AR3" s="831"/>
      <c r="AS3" s="831"/>
      <c r="AT3" s="831">
        <v>28</v>
      </c>
      <c r="AU3" s="831"/>
      <c r="AV3" s="831"/>
      <c r="AW3" s="831"/>
      <c r="AX3" s="831"/>
      <c r="AY3" s="831">
        <v>5</v>
      </c>
      <c r="AZ3" s="831"/>
      <c r="BA3" s="831"/>
      <c r="BB3" s="831"/>
      <c r="BC3" s="831"/>
      <c r="BD3" s="831">
        <v>12</v>
      </c>
      <c r="BE3" s="831"/>
      <c r="BF3" s="831"/>
      <c r="BG3" s="831"/>
      <c r="BH3" s="831"/>
      <c r="BI3" s="831">
        <v>19</v>
      </c>
      <c r="BJ3" s="831"/>
      <c r="BK3" s="831"/>
      <c r="BL3" s="831"/>
      <c r="BM3" s="831"/>
      <c r="BN3" s="831">
        <v>26</v>
      </c>
      <c r="BO3" s="831"/>
      <c r="BP3" s="831"/>
      <c r="BQ3" s="831"/>
      <c r="BR3" s="831"/>
      <c r="BS3" s="831">
        <v>2</v>
      </c>
      <c r="BT3" s="831"/>
      <c r="BU3" s="831"/>
      <c r="BV3" s="831"/>
      <c r="BW3" s="831"/>
      <c r="BX3" s="831">
        <v>9</v>
      </c>
      <c r="BY3" s="831"/>
      <c r="BZ3" s="831"/>
      <c r="CA3" s="831"/>
      <c r="CB3" s="831"/>
      <c r="CC3" s="831">
        <v>16</v>
      </c>
      <c r="CD3" s="831"/>
      <c r="CE3" s="831"/>
      <c r="CF3" s="831"/>
      <c r="CG3" s="831"/>
      <c r="CH3" s="831">
        <v>23</v>
      </c>
      <c r="CI3" s="831"/>
      <c r="CJ3" s="831"/>
      <c r="CK3" s="831"/>
      <c r="CL3" s="831"/>
      <c r="CM3" s="831">
        <v>30</v>
      </c>
      <c r="CN3" s="831"/>
      <c r="CO3" s="831"/>
      <c r="CP3" s="831"/>
      <c r="CQ3" s="831"/>
      <c r="CR3" s="831">
        <v>6</v>
      </c>
      <c r="CS3" s="831"/>
      <c r="CT3" s="831"/>
      <c r="CU3" s="831"/>
      <c r="CV3" s="831"/>
      <c r="CW3" s="831">
        <v>13</v>
      </c>
      <c r="CX3" s="831"/>
      <c r="CY3" s="831"/>
      <c r="CZ3" s="831"/>
      <c r="DA3" s="831"/>
      <c r="DB3" s="831">
        <v>20</v>
      </c>
      <c r="DC3" s="831"/>
      <c r="DD3" s="831"/>
      <c r="DE3" s="831"/>
      <c r="DF3" s="831"/>
      <c r="DG3" s="831">
        <v>27</v>
      </c>
      <c r="DH3" s="831"/>
      <c r="DI3" s="831"/>
      <c r="DJ3" s="831"/>
      <c r="DK3" s="831"/>
      <c r="DL3" s="831">
        <v>4</v>
      </c>
      <c r="DM3" s="831"/>
      <c r="DN3" s="831"/>
      <c r="DO3" s="831"/>
      <c r="DP3" s="831"/>
      <c r="DQ3" s="831">
        <v>11</v>
      </c>
      <c r="DR3" s="831"/>
      <c r="DS3" s="831"/>
      <c r="DT3" s="831"/>
      <c r="DU3" s="831"/>
      <c r="DV3" s="831">
        <v>18</v>
      </c>
      <c r="DW3" s="831"/>
      <c r="DX3" s="831"/>
      <c r="DY3" s="831"/>
      <c r="DZ3" s="831"/>
      <c r="EA3" s="831">
        <v>25</v>
      </c>
      <c r="EB3" s="831"/>
      <c r="EC3" s="831"/>
      <c r="ED3" s="831"/>
      <c r="EE3" s="831"/>
      <c r="EF3" s="831">
        <v>1</v>
      </c>
      <c r="EG3" s="831"/>
      <c r="EH3" s="831"/>
      <c r="EI3" s="831"/>
      <c r="EJ3" s="831"/>
      <c r="EK3" s="831">
        <v>8</v>
      </c>
      <c r="EL3" s="831"/>
      <c r="EM3" s="831"/>
      <c r="EN3" s="831"/>
      <c r="EO3" s="831"/>
      <c r="EP3" s="831">
        <v>15</v>
      </c>
      <c r="EQ3" s="831"/>
      <c r="ER3" s="831"/>
      <c r="ES3" s="831"/>
      <c r="ET3" s="831"/>
      <c r="EU3" s="831">
        <v>22</v>
      </c>
      <c r="EV3" s="831"/>
      <c r="EW3" s="831"/>
      <c r="EX3" s="831"/>
      <c r="EY3" s="831"/>
      <c r="EZ3" s="831">
        <v>29</v>
      </c>
      <c r="FA3" s="831"/>
      <c r="FB3" s="831"/>
      <c r="FC3" s="831"/>
      <c r="FD3" s="831"/>
      <c r="FE3" s="831">
        <v>6</v>
      </c>
      <c r="FF3" s="831"/>
      <c r="FG3" s="831"/>
      <c r="FH3" s="831"/>
      <c r="FI3" s="831"/>
      <c r="FJ3" s="831">
        <v>13</v>
      </c>
      <c r="FK3" s="831"/>
      <c r="FL3" s="831"/>
      <c r="FM3" s="831"/>
      <c r="FN3" s="831"/>
      <c r="FO3" s="831">
        <v>20</v>
      </c>
      <c r="FP3" s="831"/>
      <c r="FQ3" s="831"/>
      <c r="FR3" s="831"/>
      <c r="FS3" s="831"/>
      <c r="FT3" s="831">
        <v>27</v>
      </c>
      <c r="FU3" s="831"/>
      <c r="FV3" s="831"/>
      <c r="FW3" s="831"/>
      <c r="FX3" s="831"/>
      <c r="FY3" s="831">
        <v>2</v>
      </c>
      <c r="FZ3" s="831"/>
      <c r="GA3" s="831"/>
      <c r="GB3" s="831"/>
      <c r="GC3" s="831"/>
      <c r="GD3" s="831">
        <v>9</v>
      </c>
      <c r="GE3" s="831"/>
      <c r="GF3" s="831"/>
      <c r="GG3" s="831"/>
      <c r="GH3" s="831"/>
      <c r="GI3" s="831">
        <v>16</v>
      </c>
      <c r="GJ3" s="831"/>
      <c r="GK3" s="831"/>
      <c r="GL3" s="831"/>
      <c r="GM3" s="831"/>
      <c r="GN3" s="831">
        <v>23</v>
      </c>
      <c r="GO3" s="831"/>
      <c r="GP3" s="831"/>
      <c r="GQ3" s="831"/>
      <c r="GR3" s="831"/>
      <c r="GS3" s="831">
        <v>30</v>
      </c>
      <c r="GT3" s="831"/>
      <c r="GU3" s="831"/>
      <c r="GV3" s="831"/>
      <c r="GW3" s="831"/>
      <c r="GX3" s="831">
        <v>6</v>
      </c>
      <c r="GY3" s="831"/>
      <c r="GZ3" s="831"/>
      <c r="HA3" s="831"/>
      <c r="HB3" s="831"/>
      <c r="HC3" s="831">
        <v>13</v>
      </c>
      <c r="HD3" s="831"/>
      <c r="HE3" s="831"/>
      <c r="HF3" s="831"/>
      <c r="HG3" s="831"/>
      <c r="HH3" s="831">
        <v>20</v>
      </c>
      <c r="HI3" s="831"/>
      <c r="HJ3" s="831"/>
      <c r="HK3" s="831"/>
      <c r="HL3" s="831"/>
      <c r="HM3" s="831">
        <v>27</v>
      </c>
      <c r="HN3" s="831"/>
      <c r="HO3" s="831"/>
      <c r="HP3" s="831"/>
      <c r="HQ3" s="831"/>
      <c r="HR3" s="831">
        <v>6</v>
      </c>
      <c r="HS3" s="831"/>
      <c r="HT3" s="831"/>
      <c r="HU3" s="831"/>
      <c r="HV3" s="831"/>
      <c r="HW3" s="831">
        <v>13</v>
      </c>
      <c r="HX3" s="831"/>
      <c r="HY3" s="831"/>
      <c r="HZ3" s="831"/>
      <c r="IA3" s="831"/>
      <c r="IB3" s="831">
        <v>20</v>
      </c>
      <c r="IC3" s="831"/>
      <c r="ID3" s="831"/>
      <c r="IE3" s="831"/>
      <c r="IF3" s="831"/>
      <c r="IG3" s="831">
        <v>27</v>
      </c>
      <c r="IH3" s="831"/>
      <c r="II3" s="831"/>
      <c r="IJ3" s="831"/>
      <c r="IK3" s="831"/>
      <c r="IL3" s="831">
        <v>3</v>
      </c>
      <c r="IM3" s="831"/>
      <c r="IN3" s="831"/>
      <c r="IO3" s="831"/>
      <c r="IP3" s="831"/>
      <c r="IQ3" s="831">
        <v>10</v>
      </c>
      <c r="IR3" s="831"/>
      <c r="IS3" s="831"/>
      <c r="IT3" s="831"/>
      <c r="IU3" s="831"/>
      <c r="IV3" s="831">
        <v>17</v>
      </c>
      <c r="IW3" s="831"/>
      <c r="IX3" s="831"/>
      <c r="IY3" s="831"/>
      <c r="IZ3" s="831"/>
      <c r="JA3" s="831">
        <v>24</v>
      </c>
      <c r="JB3" s="831"/>
      <c r="JC3" s="831"/>
      <c r="JD3" s="831"/>
      <c r="JE3" s="831"/>
      <c r="JF3" s="831">
        <v>1</v>
      </c>
      <c r="JG3" s="831"/>
      <c r="JH3" s="831"/>
      <c r="JI3" s="831"/>
      <c r="JJ3" s="831"/>
      <c r="JK3" s="831">
        <v>8</v>
      </c>
      <c r="JL3" s="831"/>
      <c r="JM3" s="831"/>
      <c r="JN3" s="831"/>
      <c r="JO3" s="831"/>
      <c r="JP3" s="831">
        <v>15</v>
      </c>
      <c r="JQ3" s="831"/>
      <c r="JR3" s="831"/>
      <c r="JS3" s="831"/>
      <c r="JT3" s="831"/>
      <c r="JU3" s="831">
        <v>22</v>
      </c>
      <c r="JV3" s="831"/>
      <c r="JW3" s="831"/>
      <c r="JX3" s="831"/>
      <c r="JY3" s="831"/>
      <c r="JZ3" s="831">
        <v>29</v>
      </c>
      <c r="KA3" s="831"/>
      <c r="KB3" s="831"/>
      <c r="KC3" s="831"/>
      <c r="KD3" s="831"/>
      <c r="KE3" s="831">
        <v>5</v>
      </c>
      <c r="KF3" s="831"/>
      <c r="KG3" s="831"/>
      <c r="KH3" s="831"/>
      <c r="KI3" s="831"/>
      <c r="KJ3" s="831">
        <v>12</v>
      </c>
      <c r="KK3" s="831"/>
      <c r="KL3" s="831"/>
      <c r="KM3" s="831"/>
      <c r="KN3" s="831"/>
      <c r="KO3" s="831">
        <v>19</v>
      </c>
      <c r="KP3" s="831"/>
      <c r="KQ3" s="831"/>
      <c r="KR3" s="831"/>
      <c r="KS3" s="831"/>
      <c r="KT3" s="831">
        <v>26</v>
      </c>
      <c r="KU3" s="831"/>
      <c r="KV3" s="831"/>
      <c r="KW3" s="831"/>
      <c r="KX3" s="831"/>
      <c r="KY3" s="831">
        <v>3</v>
      </c>
      <c r="KZ3" s="831"/>
      <c r="LA3" s="831"/>
      <c r="LB3" s="831"/>
      <c r="LC3" s="831"/>
      <c r="LD3" s="831">
        <v>10</v>
      </c>
      <c r="LE3" s="831"/>
      <c r="LF3" s="831"/>
      <c r="LG3" s="831"/>
      <c r="LH3" s="831"/>
      <c r="LI3" s="831">
        <v>17</v>
      </c>
      <c r="LJ3" s="831"/>
      <c r="LK3" s="831"/>
      <c r="LL3" s="831"/>
      <c r="LM3" s="831"/>
      <c r="LN3" s="831">
        <v>24</v>
      </c>
      <c r="LO3" s="831"/>
      <c r="LP3" s="831"/>
      <c r="LQ3" s="831"/>
      <c r="LR3" s="831"/>
      <c r="LS3" s="831">
        <v>31</v>
      </c>
      <c r="LT3" s="831"/>
      <c r="LU3" s="831"/>
      <c r="LV3" s="831"/>
      <c r="LW3" s="831"/>
      <c r="LX3" s="831">
        <v>7</v>
      </c>
      <c r="LY3" s="831"/>
      <c r="LZ3" s="831"/>
      <c r="MA3" s="831"/>
      <c r="MB3" s="831"/>
      <c r="MC3" s="831">
        <v>14</v>
      </c>
      <c r="MD3" s="831"/>
      <c r="ME3" s="831"/>
      <c r="MF3" s="831"/>
      <c r="MG3" s="831"/>
      <c r="MH3" s="831">
        <v>21</v>
      </c>
      <c r="MI3" s="831"/>
      <c r="MJ3" s="831"/>
      <c r="MK3" s="831"/>
      <c r="ML3" s="831"/>
      <c r="MM3" s="831">
        <v>28</v>
      </c>
      <c r="MN3" s="831"/>
      <c r="MO3" s="831"/>
      <c r="MP3" s="831"/>
      <c r="MQ3" s="831"/>
      <c r="MR3" s="831">
        <v>4</v>
      </c>
      <c r="MS3" s="831"/>
      <c r="MT3" s="831"/>
      <c r="MU3" s="831"/>
      <c r="MV3" s="831"/>
      <c r="MW3" s="831">
        <v>11</v>
      </c>
      <c r="MX3" s="831"/>
      <c r="MY3" s="831"/>
      <c r="MZ3" s="831"/>
      <c r="NA3" s="831"/>
      <c r="NB3" s="831">
        <v>18</v>
      </c>
      <c r="NC3" s="831"/>
      <c r="ND3" s="831"/>
      <c r="NE3" s="831"/>
      <c r="NF3" s="831"/>
      <c r="NG3" s="831">
        <v>25</v>
      </c>
      <c r="NH3" s="831"/>
      <c r="NI3" s="831"/>
      <c r="NJ3" s="831"/>
      <c r="NK3" s="831"/>
      <c r="NL3" s="831">
        <v>2</v>
      </c>
      <c r="NM3" s="831"/>
      <c r="NN3" s="831"/>
      <c r="NO3" s="831"/>
      <c r="NP3" s="831"/>
      <c r="NQ3" s="831">
        <v>9</v>
      </c>
      <c r="NR3" s="831"/>
      <c r="NS3" s="831"/>
      <c r="NT3" s="831"/>
      <c r="NU3" s="831"/>
      <c r="NV3" s="831">
        <v>16</v>
      </c>
      <c r="NW3" s="831"/>
      <c r="NX3" s="831"/>
      <c r="NY3" s="831"/>
      <c r="NZ3" s="831"/>
      <c r="OA3" s="831">
        <v>23</v>
      </c>
      <c r="OB3" s="831"/>
      <c r="OC3" s="831"/>
      <c r="OD3" s="831"/>
      <c r="OE3" s="831"/>
      <c r="OF3" s="831">
        <v>30</v>
      </c>
      <c r="OG3" s="831"/>
      <c r="OH3" s="831"/>
      <c r="OI3" s="831"/>
      <c r="OJ3" s="831"/>
      <c r="OK3" s="831">
        <v>6</v>
      </c>
      <c r="OL3" s="831"/>
      <c r="OM3" s="831"/>
      <c r="ON3" s="831"/>
      <c r="OO3" s="831"/>
      <c r="OP3" s="831">
        <v>13</v>
      </c>
      <c r="OQ3" s="831"/>
      <c r="OR3" s="831"/>
      <c r="OS3" s="831"/>
      <c r="OT3" s="831"/>
      <c r="OU3" s="831">
        <v>20</v>
      </c>
      <c r="OV3" s="831"/>
      <c r="OW3" s="831"/>
      <c r="OX3" s="831"/>
      <c r="OY3" s="831"/>
      <c r="OZ3" s="831">
        <v>27</v>
      </c>
      <c r="PA3" s="831"/>
      <c r="PB3" s="831"/>
      <c r="PC3" s="831"/>
      <c r="PD3" s="831"/>
      <c r="PE3" s="831">
        <v>4</v>
      </c>
      <c r="PF3" s="831"/>
      <c r="PG3" s="831"/>
      <c r="PH3" s="831"/>
      <c r="PI3" s="831"/>
      <c r="PJ3" s="831">
        <v>11</v>
      </c>
      <c r="PK3" s="831"/>
      <c r="PL3" s="831"/>
      <c r="PM3" s="831"/>
      <c r="PN3" s="831"/>
      <c r="PO3" s="831">
        <v>18</v>
      </c>
      <c r="PP3" s="831"/>
      <c r="PQ3" s="831"/>
      <c r="PR3" s="831"/>
      <c r="PS3" s="831"/>
      <c r="PT3" s="831">
        <v>25</v>
      </c>
      <c r="PU3" s="831"/>
      <c r="PV3" s="831"/>
      <c r="PW3" s="831"/>
      <c r="PX3" s="831"/>
    </row>
    <row r="4" spans="1:440" s="623" customFormat="1" ht="21" customHeight="1" thickBot="1" x14ac:dyDescent="0.2">
      <c r="A4" s="622"/>
      <c r="B4" s="622"/>
      <c r="C4" s="622"/>
      <c r="D4" s="622"/>
      <c r="E4" s="622"/>
      <c r="G4" s="622"/>
      <c r="H4" s="622"/>
      <c r="I4" s="622"/>
      <c r="J4" s="622"/>
      <c r="K4" s="622"/>
      <c r="L4" s="622"/>
      <c r="M4" s="622"/>
      <c r="N4" s="622"/>
      <c r="O4" s="622"/>
      <c r="P4" s="622"/>
      <c r="Q4" s="622"/>
      <c r="R4" s="622"/>
      <c r="S4" s="622"/>
      <c r="T4" s="622"/>
      <c r="U4" s="622"/>
      <c r="V4" s="622"/>
      <c r="W4" s="622"/>
      <c r="X4" s="622"/>
      <c r="Y4" s="622"/>
      <c r="Z4" s="622"/>
      <c r="AA4" s="622"/>
      <c r="AB4" s="622"/>
      <c r="AC4" s="622"/>
      <c r="AD4" s="622"/>
      <c r="AE4" s="622"/>
      <c r="AF4" s="622"/>
      <c r="AG4" s="622"/>
      <c r="AH4" s="622"/>
      <c r="AI4" s="622"/>
      <c r="AJ4" s="622"/>
      <c r="AK4" s="622"/>
      <c r="AL4" s="622"/>
      <c r="AM4" s="622"/>
      <c r="AN4" s="622"/>
      <c r="AO4" s="622"/>
      <c r="AP4" s="622"/>
      <c r="AQ4" s="622"/>
      <c r="AR4" s="622"/>
      <c r="AS4" s="622"/>
      <c r="AT4" s="622"/>
      <c r="AU4" s="622"/>
      <c r="AV4" s="622"/>
      <c r="AW4" s="622"/>
      <c r="AX4" s="622"/>
      <c r="AY4" s="622"/>
      <c r="AZ4" s="622"/>
      <c r="BA4" s="622"/>
      <c r="BB4" s="622"/>
      <c r="BC4" s="622"/>
      <c r="BD4" s="622"/>
      <c r="BE4" s="622"/>
      <c r="BF4" s="622"/>
      <c r="BG4" s="622"/>
      <c r="BH4" s="622"/>
      <c r="BI4" s="622"/>
      <c r="BJ4" s="622"/>
      <c r="BK4" s="622"/>
      <c r="BL4" s="622"/>
      <c r="BM4" s="622"/>
      <c r="BN4" s="622"/>
      <c r="BO4" s="622"/>
      <c r="BP4" s="622"/>
      <c r="BQ4" s="622"/>
      <c r="BR4" s="622"/>
      <c r="BS4" s="622"/>
      <c r="BT4" s="622"/>
      <c r="BU4" s="622"/>
      <c r="BV4" s="622"/>
      <c r="BW4" s="622"/>
      <c r="BX4" s="622"/>
      <c r="BY4" s="622"/>
      <c r="BZ4" s="622"/>
      <c r="CA4" s="622"/>
      <c r="CB4" s="622"/>
      <c r="CC4" s="622"/>
      <c r="CD4" s="622"/>
      <c r="CE4" s="622"/>
      <c r="CF4" s="622"/>
      <c r="CG4" s="622"/>
      <c r="CH4" s="622"/>
      <c r="CI4" s="622"/>
      <c r="CJ4" s="622"/>
      <c r="CK4" s="622"/>
      <c r="CL4" s="622"/>
      <c r="CM4" s="622"/>
      <c r="CN4" s="622"/>
      <c r="CO4" s="622"/>
      <c r="CP4" s="622"/>
      <c r="CQ4" s="622"/>
      <c r="CR4" s="622"/>
      <c r="CS4" s="622"/>
      <c r="CT4" s="622"/>
      <c r="CU4" s="622"/>
      <c r="CV4" s="622"/>
      <c r="CW4" s="622"/>
      <c r="CX4" s="622"/>
      <c r="CY4" s="622"/>
      <c r="CZ4" s="622"/>
      <c r="DA4" s="622"/>
      <c r="DB4" s="622"/>
      <c r="DC4" s="622"/>
      <c r="DD4" s="622"/>
      <c r="DE4" s="622"/>
      <c r="DF4" s="622"/>
      <c r="DG4" s="622"/>
      <c r="DH4" s="622"/>
      <c r="DI4" s="622"/>
      <c r="DJ4" s="622"/>
      <c r="DK4" s="622"/>
      <c r="DL4" s="622"/>
      <c r="DM4" s="622"/>
      <c r="DN4" s="622"/>
      <c r="DO4" s="622"/>
      <c r="DP4" s="622"/>
      <c r="DQ4" s="622"/>
      <c r="DR4" s="622"/>
      <c r="DS4" s="622"/>
      <c r="DT4" s="622"/>
      <c r="DU4" s="622"/>
      <c r="DV4" s="622"/>
      <c r="DW4" s="622"/>
      <c r="DX4" s="622"/>
      <c r="DY4" s="622"/>
      <c r="DZ4" s="622"/>
      <c r="EA4" s="622"/>
      <c r="EB4" s="622"/>
      <c r="EC4" s="622"/>
      <c r="ED4" s="622"/>
      <c r="EE4" s="622"/>
      <c r="EF4" s="622"/>
      <c r="EG4" s="622"/>
      <c r="EH4" s="622"/>
      <c r="EI4" s="622"/>
      <c r="EJ4" s="622"/>
      <c r="EK4" s="622"/>
      <c r="EL4" s="622"/>
      <c r="EM4" s="622"/>
      <c r="EN4" s="622"/>
      <c r="EO4" s="622"/>
      <c r="EP4" s="622"/>
      <c r="EQ4" s="622"/>
      <c r="ER4" s="622"/>
      <c r="ES4" s="622"/>
      <c r="ET4" s="622"/>
      <c r="EU4" s="622"/>
      <c r="EV4" s="622"/>
      <c r="EW4" s="622"/>
      <c r="EX4" s="622"/>
      <c r="EY4" s="622"/>
      <c r="EZ4" s="622"/>
      <c r="FA4" s="622"/>
      <c r="FB4" s="622"/>
      <c r="FC4" s="622"/>
      <c r="FD4" s="622"/>
    </row>
    <row r="5" spans="1:440" s="624" customFormat="1" ht="21" customHeight="1" thickTop="1" x14ac:dyDescent="0.15">
      <c r="B5" s="625"/>
      <c r="C5" s="625"/>
      <c r="D5" s="625"/>
      <c r="E5" s="625"/>
      <c r="F5" s="625"/>
      <c r="G5" s="625"/>
      <c r="H5" s="625"/>
      <c r="I5" s="625"/>
      <c r="J5" s="625"/>
      <c r="K5" s="625"/>
      <c r="L5" s="625"/>
      <c r="M5" s="625"/>
      <c r="N5" s="625"/>
      <c r="O5" s="625"/>
      <c r="P5" s="625"/>
      <c r="Q5" s="625"/>
      <c r="R5" s="625"/>
      <c r="S5" s="625"/>
      <c r="T5" s="625"/>
      <c r="U5" s="625"/>
      <c r="V5" s="625"/>
      <c r="W5" s="625"/>
      <c r="X5" s="625"/>
      <c r="Y5" s="625"/>
      <c r="Z5" s="625"/>
      <c r="AA5" s="625"/>
      <c r="AB5" s="625"/>
      <c r="AC5" s="625"/>
      <c r="AD5" s="625"/>
      <c r="AE5" s="625"/>
      <c r="AF5" s="625"/>
      <c r="AG5" s="625"/>
      <c r="AH5" s="625"/>
      <c r="AI5" s="625"/>
      <c r="AJ5" s="625"/>
      <c r="AK5" s="625"/>
      <c r="AL5" s="625"/>
      <c r="AM5" s="625"/>
      <c r="AN5" s="625"/>
      <c r="AO5" s="625"/>
      <c r="AP5" s="625"/>
      <c r="AQ5" s="625"/>
      <c r="AR5" s="625"/>
      <c r="AS5" s="625"/>
      <c r="AT5" s="625"/>
      <c r="AU5" s="625"/>
      <c r="AV5" s="625"/>
      <c r="AW5" s="625"/>
      <c r="AX5" s="625"/>
      <c r="AY5" s="625"/>
      <c r="AZ5" s="625"/>
      <c r="BA5" s="625"/>
      <c r="BB5" s="625"/>
      <c r="BC5" s="625"/>
      <c r="BD5" s="625"/>
      <c r="BE5" s="625"/>
      <c r="BF5" s="625"/>
      <c r="BG5" s="625"/>
      <c r="BH5" s="625"/>
      <c r="BI5" s="625"/>
      <c r="BJ5" s="625"/>
      <c r="BK5" s="625"/>
      <c r="BL5" s="625"/>
      <c r="BM5" s="625"/>
      <c r="BN5" s="625"/>
      <c r="BO5" s="625"/>
      <c r="BP5" s="625"/>
      <c r="BQ5" s="625"/>
      <c r="BR5" s="625"/>
      <c r="BS5" s="625"/>
      <c r="BT5" s="625"/>
      <c r="BU5" s="625"/>
      <c r="BV5" s="625"/>
      <c r="BW5" s="625"/>
      <c r="BX5" s="625"/>
      <c r="BY5" s="625"/>
      <c r="BZ5" s="625"/>
      <c r="CA5" s="625"/>
      <c r="CB5" s="625"/>
      <c r="CC5" s="625"/>
      <c r="CD5" s="625"/>
      <c r="CE5" s="625"/>
      <c r="CF5" s="625"/>
      <c r="CG5" s="625"/>
      <c r="CH5" s="625"/>
      <c r="CI5" s="625"/>
      <c r="CJ5" s="625"/>
      <c r="CK5" s="625"/>
      <c r="CL5" s="625"/>
      <c r="CM5" s="625"/>
      <c r="CN5" s="625"/>
      <c r="CO5" s="625"/>
      <c r="CP5" s="625"/>
      <c r="CQ5" s="625"/>
      <c r="CR5" s="625"/>
      <c r="CS5" s="625"/>
      <c r="CT5" s="625"/>
      <c r="CU5" s="625"/>
      <c r="CV5" s="625"/>
      <c r="CW5" s="625"/>
      <c r="CX5" s="625"/>
      <c r="CY5" s="625"/>
      <c r="CZ5" s="625"/>
      <c r="DA5" s="625"/>
      <c r="DB5" s="625"/>
      <c r="DC5" s="625"/>
      <c r="DD5" s="625"/>
      <c r="DE5" s="625"/>
      <c r="DF5" s="625"/>
      <c r="DG5" s="625"/>
      <c r="DH5" s="625"/>
      <c r="DI5" s="625"/>
      <c r="DJ5" s="625"/>
      <c r="DK5" s="625"/>
      <c r="DL5" s="625"/>
      <c r="DM5" s="625"/>
      <c r="DN5" s="625"/>
      <c r="DO5" s="625"/>
      <c r="DP5" s="625"/>
      <c r="DQ5" s="625"/>
      <c r="DR5" s="625"/>
      <c r="DS5" s="625"/>
      <c r="DT5" s="625"/>
      <c r="DU5" s="625"/>
      <c r="DV5" s="625"/>
      <c r="DW5" s="625"/>
      <c r="DX5" s="625"/>
      <c r="DY5" s="625"/>
      <c r="DZ5" s="625"/>
      <c r="EA5" s="625"/>
      <c r="EB5" s="625"/>
      <c r="EC5" s="625"/>
      <c r="ED5" s="625"/>
      <c r="EE5" s="625"/>
      <c r="EF5" s="625"/>
      <c r="EG5" s="625"/>
      <c r="EH5" s="625"/>
      <c r="EI5" s="625"/>
      <c r="EJ5" s="625"/>
      <c r="EK5" s="625"/>
      <c r="EL5" s="625"/>
      <c r="EM5" s="625"/>
      <c r="EN5" s="625"/>
      <c r="EO5" s="625"/>
      <c r="EP5" s="625"/>
      <c r="EQ5" s="625"/>
      <c r="ER5" s="625"/>
      <c r="ES5" s="625"/>
      <c r="ET5" s="625"/>
      <c r="EU5" s="625"/>
      <c r="EV5" s="625"/>
      <c r="EW5" s="625"/>
      <c r="EX5" s="625"/>
      <c r="EY5" s="625"/>
      <c r="EZ5" s="625"/>
      <c r="FA5" s="625"/>
      <c r="FB5" s="625"/>
      <c r="FC5" s="625"/>
      <c r="FD5" s="625"/>
    </row>
    <row r="22" spans="3:3" ht="21" customHeight="1" x14ac:dyDescent="0.15">
      <c r="C22" s="626"/>
    </row>
    <row r="23" spans="3:3" ht="21" customHeight="1" x14ac:dyDescent="0.15">
      <c r="C23" s="626"/>
    </row>
    <row r="24" spans="3:3" ht="21" customHeight="1" x14ac:dyDescent="0.15">
      <c r="C24" s="626"/>
    </row>
    <row r="25" spans="3:3" ht="21" customHeight="1" x14ac:dyDescent="0.15">
      <c r="C25" s="626"/>
    </row>
  </sheetData>
  <mergeCells count="111">
    <mergeCell ref="A1:FX1"/>
    <mergeCell ref="FY1:PX1"/>
    <mergeCell ref="A2:E2"/>
    <mergeCell ref="F2:Y2"/>
    <mergeCell ref="Z2:AX2"/>
    <mergeCell ref="AY2:BR2"/>
    <mergeCell ref="BS2:CQ2"/>
    <mergeCell ref="CR2:DK2"/>
    <mergeCell ref="DL2:EE2"/>
    <mergeCell ref="EF2:FD2"/>
    <mergeCell ref="FE2:FX2"/>
    <mergeCell ref="FY2:GW2"/>
    <mergeCell ref="GX2:HQ2"/>
    <mergeCell ref="HR2:IK2"/>
    <mergeCell ref="IL2:JE2"/>
    <mergeCell ref="JF2:KD2"/>
    <mergeCell ref="KE2:KX2"/>
    <mergeCell ref="KY2:LW2"/>
    <mergeCell ref="LX2:MQ2"/>
    <mergeCell ref="MR2:NK2"/>
    <mergeCell ref="NL2:OJ2"/>
    <mergeCell ref="OK2:PD2"/>
    <mergeCell ref="PE2:PX2"/>
    <mergeCell ref="EZ3:FD3"/>
    <mergeCell ref="FE3:FI3"/>
    <mergeCell ref="A3:E3"/>
    <mergeCell ref="F3:J3"/>
    <mergeCell ref="K3:O3"/>
    <mergeCell ref="P3:T3"/>
    <mergeCell ref="U3:Y3"/>
    <mergeCell ref="Z3:AD3"/>
    <mergeCell ref="AE3:AI3"/>
    <mergeCell ref="AJ3:AN3"/>
    <mergeCell ref="AO3:AS3"/>
    <mergeCell ref="AT3:AX3"/>
    <mergeCell ref="DV3:DZ3"/>
    <mergeCell ref="EA3:EE3"/>
    <mergeCell ref="EF3:EJ3"/>
    <mergeCell ref="EK3:EO3"/>
    <mergeCell ref="EP3:ET3"/>
    <mergeCell ref="EU3:EY3"/>
    <mergeCell ref="AY3:BC3"/>
    <mergeCell ref="BD3:BH3"/>
    <mergeCell ref="BI3:BM3"/>
    <mergeCell ref="CR3:CV3"/>
    <mergeCell ref="CW3:DA3"/>
    <mergeCell ref="DB3:DF3"/>
    <mergeCell ref="DG3:DK3"/>
    <mergeCell ref="DL3:DP3"/>
    <mergeCell ref="DQ3:DU3"/>
    <mergeCell ref="BN3:BR3"/>
    <mergeCell ref="BS3:BW3"/>
    <mergeCell ref="BX3:CB3"/>
    <mergeCell ref="CC3:CG3"/>
    <mergeCell ref="CH3:CL3"/>
    <mergeCell ref="CM3:CQ3"/>
    <mergeCell ref="GD3:GH3"/>
    <mergeCell ref="GI3:GM3"/>
    <mergeCell ref="GN3:GR3"/>
    <mergeCell ref="GS3:GW3"/>
    <mergeCell ref="GX3:HB3"/>
    <mergeCell ref="HC3:HG3"/>
    <mergeCell ref="FJ3:FN3"/>
    <mergeCell ref="FO3:FS3"/>
    <mergeCell ref="FT3:FX3"/>
    <mergeCell ref="FY3:GC3"/>
    <mergeCell ref="IL3:IP3"/>
    <mergeCell ref="IQ3:IU3"/>
    <mergeCell ref="IV3:IZ3"/>
    <mergeCell ref="JA3:JE3"/>
    <mergeCell ref="JF3:JJ3"/>
    <mergeCell ref="JK3:JO3"/>
    <mergeCell ref="HH3:HL3"/>
    <mergeCell ref="HM3:HQ3"/>
    <mergeCell ref="HR3:HV3"/>
    <mergeCell ref="HW3:IA3"/>
    <mergeCell ref="IB3:IF3"/>
    <mergeCell ref="IG3:IK3"/>
    <mergeCell ref="KT3:KX3"/>
    <mergeCell ref="KY3:LC3"/>
    <mergeCell ref="LD3:LH3"/>
    <mergeCell ref="LI3:LM3"/>
    <mergeCell ref="LN3:LR3"/>
    <mergeCell ref="LS3:LW3"/>
    <mergeCell ref="JP3:JT3"/>
    <mergeCell ref="JU3:JY3"/>
    <mergeCell ref="JZ3:KD3"/>
    <mergeCell ref="KE3:KI3"/>
    <mergeCell ref="KJ3:KN3"/>
    <mergeCell ref="KO3:KS3"/>
    <mergeCell ref="NB3:NF3"/>
    <mergeCell ref="NG3:NK3"/>
    <mergeCell ref="NL3:NP3"/>
    <mergeCell ref="NQ3:NU3"/>
    <mergeCell ref="NV3:NZ3"/>
    <mergeCell ref="OA3:OE3"/>
    <mergeCell ref="LX3:MB3"/>
    <mergeCell ref="MC3:MG3"/>
    <mergeCell ref="MH3:ML3"/>
    <mergeCell ref="MM3:MQ3"/>
    <mergeCell ref="MR3:MV3"/>
    <mergeCell ref="MW3:NA3"/>
    <mergeCell ref="PJ3:PN3"/>
    <mergeCell ref="PO3:PS3"/>
    <mergeCell ref="PT3:PX3"/>
    <mergeCell ref="OF3:OJ3"/>
    <mergeCell ref="OK3:OO3"/>
    <mergeCell ref="OP3:OT3"/>
    <mergeCell ref="OU3:OY3"/>
    <mergeCell ref="OZ3:PD3"/>
    <mergeCell ref="PE3:PI3"/>
  </mergeCells>
  <phoneticPr fontId="10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9FC1-5D83-4842-AC24-77378E10C39D}">
  <dimension ref="B3:P117"/>
  <sheetViews>
    <sheetView zoomScale="120" zoomScaleNormal="120" workbookViewId="0">
      <selection activeCell="C3" sqref="C3:C6"/>
    </sheetView>
  </sheetViews>
  <sheetFormatPr baseColWidth="10" defaultColWidth="11.5" defaultRowHeight="20" customHeight="1" x14ac:dyDescent="0.15"/>
  <cols>
    <col min="7" max="11" width="43.33203125" customWidth="1"/>
  </cols>
  <sheetData>
    <row r="3" spans="2:16" ht="20" customHeight="1" x14ac:dyDescent="0.15">
      <c r="B3" s="613">
        <v>1</v>
      </c>
    </row>
    <row r="4" spans="2:16" ht="20" customHeight="1" x14ac:dyDescent="0.25">
      <c r="B4" s="614">
        <v>2</v>
      </c>
      <c r="D4" s="536"/>
      <c r="E4" s="536"/>
    </row>
    <row r="5" spans="2:16" ht="20" customHeight="1" x14ac:dyDescent="0.25">
      <c r="B5" s="615">
        <v>3</v>
      </c>
      <c r="D5" s="536"/>
      <c r="E5" s="536"/>
    </row>
    <row r="6" spans="2:16" ht="20" customHeight="1" x14ac:dyDescent="0.25">
      <c r="B6" s="616">
        <v>4</v>
      </c>
      <c r="D6" s="536"/>
      <c r="E6" s="536"/>
    </row>
    <row r="7" spans="2:16" ht="20" customHeight="1" x14ac:dyDescent="0.25">
      <c r="B7" s="617">
        <v>5</v>
      </c>
      <c r="G7" s="536"/>
      <c r="H7" s="536"/>
      <c r="I7" s="536"/>
    </row>
    <row r="11" spans="2:16" ht="20" customHeight="1" x14ac:dyDescent="0.15">
      <c r="G11" s="613">
        <v>1</v>
      </c>
    </row>
    <row r="12" spans="2:16" ht="20" customHeight="1" x14ac:dyDescent="0.15">
      <c r="G12" s="835" t="s">
        <v>104</v>
      </c>
      <c r="H12" s="835" t="s">
        <v>101</v>
      </c>
      <c r="I12" s="835" t="s">
        <v>53</v>
      </c>
      <c r="J12" s="835" t="s">
        <v>8</v>
      </c>
      <c r="K12" s="839" t="s">
        <v>9</v>
      </c>
      <c r="L12" s="839">
        <v>1</v>
      </c>
      <c r="M12" s="839">
        <v>2</v>
      </c>
      <c r="N12" s="839">
        <v>3</v>
      </c>
      <c r="O12" s="839">
        <v>4</v>
      </c>
      <c r="P12" s="839">
        <v>5</v>
      </c>
    </row>
    <row r="13" spans="2:16" ht="20" customHeight="1" x14ac:dyDescent="0.15">
      <c r="G13" s="835"/>
      <c r="H13" s="835"/>
      <c r="I13" s="835"/>
      <c r="J13" s="835"/>
      <c r="K13" s="839"/>
      <c r="L13" s="839"/>
      <c r="M13" s="839"/>
      <c r="N13" s="839"/>
      <c r="O13" s="839"/>
      <c r="P13" s="839"/>
    </row>
    <row r="14" spans="2:16" ht="20" customHeight="1" x14ac:dyDescent="0.15">
      <c r="G14" s="835"/>
      <c r="H14" s="835"/>
      <c r="I14" s="835"/>
      <c r="J14" s="835"/>
      <c r="K14" s="839"/>
      <c r="L14" s="839"/>
      <c r="M14" s="839"/>
      <c r="N14" s="839"/>
      <c r="O14" s="839"/>
      <c r="P14" s="839"/>
    </row>
    <row r="15" spans="2:16" ht="20" customHeight="1" x14ac:dyDescent="0.15">
      <c r="G15" s="835"/>
      <c r="H15" s="835"/>
      <c r="I15" s="835"/>
      <c r="J15" s="835"/>
      <c r="K15" s="839"/>
      <c r="L15" s="839"/>
      <c r="M15" s="839"/>
      <c r="N15" s="839"/>
      <c r="O15" s="839"/>
      <c r="P15" s="839"/>
    </row>
    <row r="16" spans="2:16" ht="20" customHeight="1" x14ac:dyDescent="0.15">
      <c r="G16" s="835"/>
      <c r="H16" s="835"/>
      <c r="I16" s="835"/>
      <c r="J16" s="835"/>
      <c r="K16" s="839"/>
      <c r="L16" s="839"/>
      <c r="M16" s="839"/>
      <c r="N16" s="839"/>
      <c r="O16" s="839"/>
      <c r="P16" s="839"/>
    </row>
    <row r="17" spans="7:16" ht="20" customHeight="1" x14ac:dyDescent="0.15">
      <c r="G17" s="835"/>
      <c r="H17" s="835"/>
      <c r="I17" s="835"/>
      <c r="J17" s="835"/>
      <c r="K17" s="839"/>
      <c r="L17" s="839"/>
      <c r="M17" s="839"/>
      <c r="N17" s="839"/>
      <c r="O17" s="839"/>
      <c r="P17" s="839"/>
    </row>
    <row r="18" spans="7:16" ht="20" customHeight="1" x14ac:dyDescent="0.15">
      <c r="G18" s="171"/>
      <c r="H18" s="171"/>
      <c r="I18" s="170"/>
      <c r="J18" s="172"/>
      <c r="K18" s="171"/>
      <c r="L18" s="171"/>
      <c r="M18" s="171"/>
      <c r="N18" s="171"/>
      <c r="O18" s="171"/>
      <c r="P18" s="171"/>
    </row>
    <row r="19" spans="7:16" ht="20" customHeight="1" x14ac:dyDescent="0.15">
      <c r="G19" s="95"/>
      <c r="H19" s="178"/>
      <c r="I19" s="177"/>
      <c r="J19" s="177"/>
      <c r="K19" s="179"/>
      <c r="L19" s="179"/>
      <c r="M19" s="179"/>
      <c r="N19" s="179"/>
      <c r="O19" s="179"/>
      <c r="P19" s="179"/>
    </row>
    <row r="20" spans="7:16" ht="20" customHeight="1" x14ac:dyDescent="0.15">
      <c r="G20" s="95"/>
      <c r="H20" s="178"/>
      <c r="I20" s="177"/>
      <c r="J20" s="177"/>
      <c r="K20" s="179"/>
      <c r="L20" s="179"/>
      <c r="M20" s="179"/>
      <c r="N20" s="179"/>
      <c r="O20" s="179"/>
      <c r="P20" s="179"/>
    </row>
    <row r="21" spans="7:16" ht="20" customHeight="1" x14ac:dyDescent="0.15">
      <c r="G21" s="95"/>
      <c r="H21" s="178"/>
      <c r="I21" s="177"/>
      <c r="J21" s="177"/>
      <c r="K21" s="179"/>
      <c r="L21" s="179"/>
      <c r="M21" s="179"/>
      <c r="N21" s="179"/>
      <c r="O21" s="179"/>
      <c r="P21" s="179"/>
    </row>
    <row r="22" spans="7:16" ht="20" customHeight="1" x14ac:dyDescent="0.15">
      <c r="G22" s="95"/>
      <c r="H22" s="183"/>
      <c r="I22" s="177"/>
      <c r="J22" s="177"/>
      <c r="K22" s="179"/>
      <c r="L22" s="179"/>
      <c r="M22" s="179"/>
      <c r="N22" s="179"/>
      <c r="O22" s="179"/>
      <c r="P22" s="179"/>
    </row>
    <row r="23" spans="7:16" ht="20" customHeight="1" x14ac:dyDescent="0.15">
      <c r="G23" s="66"/>
      <c r="H23" s="178"/>
      <c r="I23" s="177"/>
      <c r="J23" s="177"/>
      <c r="K23" s="179"/>
      <c r="L23" s="179"/>
      <c r="M23" s="179"/>
      <c r="N23" s="179"/>
      <c r="O23" s="179"/>
      <c r="P23" s="179"/>
    </row>
    <row r="24" spans="7:16" ht="20" customHeight="1" x14ac:dyDescent="0.15">
      <c r="G24" s="66"/>
      <c r="H24" s="178"/>
      <c r="I24" s="177"/>
      <c r="J24" s="177"/>
      <c r="K24" s="179"/>
      <c r="L24" s="179"/>
      <c r="M24" s="179"/>
      <c r="N24" s="179"/>
      <c r="O24" s="179"/>
      <c r="P24" s="179"/>
    </row>
    <row r="25" spans="7:16" ht="20" customHeight="1" x14ac:dyDescent="0.15">
      <c r="G25" s="95"/>
      <c r="H25" s="178"/>
      <c r="I25" s="177"/>
      <c r="J25" s="177"/>
      <c r="K25" s="179"/>
      <c r="L25" s="179"/>
      <c r="M25" s="179"/>
      <c r="N25" s="179"/>
      <c r="O25" s="179"/>
      <c r="P25" s="179"/>
    </row>
    <row r="26" spans="7:16" ht="20" customHeight="1" x14ac:dyDescent="0.15">
      <c r="G26" s="611"/>
      <c r="H26" s="178"/>
      <c r="I26" s="177"/>
      <c r="J26" s="177"/>
      <c r="K26" s="179"/>
      <c r="L26" s="179"/>
      <c r="M26" s="179"/>
      <c r="N26" s="179"/>
      <c r="O26" s="179"/>
      <c r="P26" s="179"/>
    </row>
    <row r="27" spans="7:16" ht="20" customHeight="1" x14ac:dyDescent="0.15">
      <c r="G27" s="95"/>
      <c r="H27" s="178"/>
      <c r="I27" s="177"/>
      <c r="J27" s="177"/>
      <c r="K27" s="179"/>
      <c r="L27" s="179"/>
      <c r="M27" s="179"/>
      <c r="N27" s="179"/>
      <c r="O27" s="179"/>
      <c r="P27" s="179"/>
    </row>
    <row r="28" spans="7:16" ht="20" customHeight="1" x14ac:dyDescent="0.15">
      <c r="G28" s="95"/>
      <c r="H28" s="178"/>
      <c r="I28" s="177"/>
      <c r="J28" s="177"/>
      <c r="K28" s="179"/>
      <c r="L28" s="179"/>
      <c r="M28" s="179"/>
      <c r="N28" s="179"/>
      <c r="O28" s="179"/>
      <c r="P28" s="179"/>
    </row>
    <row r="29" spans="7:16" ht="20" customHeight="1" x14ac:dyDescent="0.15">
      <c r="G29" s="178"/>
      <c r="H29" s="178"/>
      <c r="I29" s="177"/>
      <c r="J29" s="177"/>
      <c r="K29" s="179"/>
      <c r="L29" s="179"/>
      <c r="M29" s="179"/>
      <c r="N29" s="179"/>
      <c r="O29" s="179"/>
      <c r="P29" s="179"/>
    </row>
    <row r="33" spans="7:16" ht="20" customHeight="1" x14ac:dyDescent="0.15">
      <c r="G33" s="614">
        <v>2</v>
      </c>
    </row>
    <row r="34" spans="7:16" ht="20" customHeight="1" x14ac:dyDescent="0.15">
      <c r="G34" s="835" t="s">
        <v>104</v>
      </c>
      <c r="H34" s="835" t="s">
        <v>101</v>
      </c>
      <c r="I34" s="835" t="s">
        <v>53</v>
      </c>
      <c r="J34" s="836" t="s">
        <v>8</v>
      </c>
      <c r="K34" s="832" t="s">
        <v>9</v>
      </c>
      <c r="L34" s="832">
        <v>1</v>
      </c>
      <c r="M34" s="832">
        <v>2</v>
      </c>
      <c r="N34" s="832">
        <v>3</v>
      </c>
      <c r="O34" s="832">
        <v>4</v>
      </c>
      <c r="P34" s="832">
        <v>5</v>
      </c>
    </row>
    <row r="35" spans="7:16" ht="20" customHeight="1" x14ac:dyDescent="0.15">
      <c r="G35" s="835"/>
      <c r="H35" s="835"/>
      <c r="I35" s="835"/>
      <c r="J35" s="837"/>
      <c r="K35" s="833"/>
      <c r="L35" s="833"/>
      <c r="M35" s="833"/>
      <c r="N35" s="833"/>
      <c r="O35" s="833"/>
      <c r="P35" s="833"/>
    </row>
    <row r="36" spans="7:16" ht="20" customHeight="1" x14ac:dyDescent="0.15">
      <c r="G36" s="835"/>
      <c r="H36" s="835"/>
      <c r="I36" s="835"/>
      <c r="J36" s="837"/>
      <c r="K36" s="833"/>
      <c r="L36" s="833"/>
      <c r="M36" s="833"/>
      <c r="N36" s="833"/>
      <c r="O36" s="833"/>
      <c r="P36" s="833"/>
    </row>
    <row r="37" spans="7:16" ht="20" customHeight="1" x14ac:dyDescent="0.15">
      <c r="G37" s="835"/>
      <c r="H37" s="835"/>
      <c r="I37" s="835"/>
      <c r="J37" s="837"/>
      <c r="K37" s="833"/>
      <c r="L37" s="833"/>
      <c r="M37" s="833"/>
      <c r="N37" s="833"/>
      <c r="O37" s="833"/>
      <c r="P37" s="833"/>
    </row>
    <row r="38" spans="7:16" ht="20" customHeight="1" x14ac:dyDescent="0.15">
      <c r="G38" s="835"/>
      <c r="H38" s="835"/>
      <c r="I38" s="835"/>
      <c r="J38" s="837"/>
      <c r="K38" s="833"/>
      <c r="L38" s="833"/>
      <c r="M38" s="833"/>
      <c r="N38" s="833"/>
      <c r="O38" s="833"/>
      <c r="P38" s="833"/>
    </row>
    <row r="39" spans="7:16" ht="20" customHeight="1" x14ac:dyDescent="0.15">
      <c r="G39" s="835"/>
      <c r="H39" s="835"/>
      <c r="I39" s="835"/>
      <c r="J39" s="838"/>
      <c r="K39" s="834"/>
      <c r="L39" s="834"/>
      <c r="M39" s="834"/>
      <c r="N39" s="834"/>
      <c r="O39" s="834"/>
      <c r="P39" s="834"/>
    </row>
    <row r="40" spans="7:16" ht="20" customHeight="1" x14ac:dyDescent="0.15">
      <c r="G40" s="171"/>
      <c r="H40" s="171"/>
      <c r="I40" s="170"/>
      <c r="J40" s="172"/>
      <c r="K40" s="171"/>
      <c r="L40" s="171"/>
      <c r="M40" s="171"/>
      <c r="N40" s="171"/>
      <c r="O40" s="171"/>
      <c r="P40" s="171"/>
    </row>
    <row r="41" spans="7:16" ht="20" customHeight="1" x14ac:dyDescent="0.15">
      <c r="G41" s="95"/>
      <c r="H41" s="178"/>
      <c r="I41" s="177"/>
      <c r="J41" s="177"/>
      <c r="K41" s="179"/>
      <c r="L41" s="179"/>
      <c r="M41" s="179"/>
      <c r="N41" s="179"/>
      <c r="O41" s="179"/>
      <c r="P41" s="179"/>
    </row>
    <row r="42" spans="7:16" ht="20" customHeight="1" x14ac:dyDescent="0.15">
      <c r="G42" s="611"/>
      <c r="H42" s="178"/>
      <c r="I42" s="177"/>
      <c r="J42" s="177"/>
      <c r="K42" s="179"/>
      <c r="L42" s="179"/>
      <c r="M42" s="179"/>
      <c r="N42" s="179"/>
      <c r="O42" s="179"/>
      <c r="P42" s="179"/>
    </row>
    <row r="43" spans="7:16" ht="20" customHeight="1" x14ac:dyDescent="0.15">
      <c r="G43" s="611"/>
      <c r="H43" s="178"/>
      <c r="I43" s="177"/>
      <c r="J43" s="177"/>
      <c r="K43" s="179"/>
      <c r="L43" s="179"/>
      <c r="M43" s="179"/>
      <c r="N43" s="179"/>
      <c r="O43" s="179"/>
      <c r="P43" s="179"/>
    </row>
    <row r="44" spans="7:16" ht="20" customHeight="1" x14ac:dyDescent="0.15">
      <c r="G44" s="611"/>
      <c r="H44" s="183"/>
      <c r="I44" s="177"/>
      <c r="J44" s="177"/>
      <c r="K44" s="179"/>
      <c r="L44" s="179"/>
      <c r="M44" s="179"/>
      <c r="N44" s="179"/>
      <c r="O44" s="179"/>
      <c r="P44" s="179"/>
    </row>
    <row r="45" spans="7:16" ht="20" customHeight="1" x14ac:dyDescent="0.15">
      <c r="G45" s="611"/>
      <c r="H45" s="178"/>
      <c r="I45" s="177"/>
      <c r="J45" s="177"/>
      <c r="K45" s="179"/>
      <c r="L45" s="179"/>
      <c r="M45" s="179"/>
      <c r="N45" s="179"/>
      <c r="O45" s="179"/>
      <c r="P45" s="179"/>
    </row>
    <row r="46" spans="7:16" ht="20" customHeight="1" x14ac:dyDescent="0.15">
      <c r="G46" s="611"/>
      <c r="H46" s="183"/>
      <c r="I46" s="177"/>
      <c r="J46" s="177"/>
      <c r="K46" s="179"/>
      <c r="L46" s="179"/>
      <c r="M46" s="179"/>
      <c r="N46" s="179"/>
      <c r="O46" s="179"/>
      <c r="P46" s="179"/>
    </row>
    <row r="47" spans="7:16" ht="20" customHeight="1" x14ac:dyDescent="0.15">
      <c r="G47" s="611"/>
      <c r="H47" s="178"/>
      <c r="I47" s="177"/>
      <c r="J47" s="177"/>
      <c r="K47" s="179"/>
      <c r="L47" s="179"/>
      <c r="M47" s="179"/>
      <c r="N47" s="179"/>
      <c r="O47" s="179"/>
      <c r="P47" s="179"/>
    </row>
    <row r="48" spans="7:16" ht="20" customHeight="1" x14ac:dyDescent="0.15">
      <c r="G48" s="611"/>
      <c r="H48" s="178"/>
      <c r="I48" s="177"/>
      <c r="J48" s="177"/>
      <c r="K48" s="179"/>
      <c r="L48" s="179"/>
      <c r="M48" s="179"/>
      <c r="N48" s="179"/>
      <c r="O48" s="179"/>
      <c r="P48" s="179"/>
    </row>
    <row r="49" spans="7:16" ht="20" customHeight="1" x14ac:dyDescent="0.15">
      <c r="G49" s="611"/>
      <c r="H49" s="178"/>
      <c r="I49" s="177"/>
      <c r="J49" s="177"/>
      <c r="K49" s="179"/>
      <c r="L49" s="179"/>
      <c r="M49" s="179"/>
      <c r="N49" s="179"/>
      <c r="O49" s="179"/>
      <c r="P49" s="179"/>
    </row>
    <row r="50" spans="7:16" ht="20" customHeight="1" x14ac:dyDescent="0.15">
      <c r="G50" s="611"/>
      <c r="H50" s="178"/>
      <c r="I50" s="177"/>
      <c r="J50" s="177"/>
      <c r="K50" s="179"/>
      <c r="L50" s="179"/>
      <c r="M50" s="179"/>
      <c r="N50" s="179"/>
      <c r="O50" s="179"/>
      <c r="P50" s="179"/>
    </row>
    <row r="51" spans="7:16" ht="20" customHeight="1" x14ac:dyDescent="0.15">
      <c r="G51" s="178"/>
      <c r="H51" s="178"/>
      <c r="I51" s="177"/>
      <c r="J51" s="177"/>
      <c r="K51" s="179"/>
      <c r="L51" s="179"/>
      <c r="M51" s="179"/>
      <c r="N51" s="179"/>
      <c r="O51" s="179"/>
      <c r="P51" s="179"/>
    </row>
    <row r="55" spans="7:16" ht="20" customHeight="1" x14ac:dyDescent="0.15">
      <c r="G55" s="615">
        <v>3</v>
      </c>
    </row>
    <row r="56" spans="7:16" ht="20" customHeight="1" x14ac:dyDescent="0.15">
      <c r="G56" s="835" t="s">
        <v>104</v>
      </c>
      <c r="H56" s="835" t="s">
        <v>101</v>
      </c>
      <c r="I56" s="835" t="s">
        <v>53</v>
      </c>
      <c r="J56" s="836" t="s">
        <v>8</v>
      </c>
      <c r="K56" s="832" t="s">
        <v>9</v>
      </c>
      <c r="L56" s="832">
        <v>1</v>
      </c>
      <c r="M56" s="832">
        <v>2</v>
      </c>
      <c r="N56" s="832">
        <v>3</v>
      </c>
      <c r="O56" s="832">
        <v>4</v>
      </c>
      <c r="P56" s="832">
        <v>5</v>
      </c>
    </row>
    <row r="57" spans="7:16" ht="20" customHeight="1" x14ac:dyDescent="0.15">
      <c r="G57" s="835"/>
      <c r="H57" s="835"/>
      <c r="I57" s="835"/>
      <c r="J57" s="837"/>
      <c r="K57" s="833"/>
      <c r="L57" s="833"/>
      <c r="M57" s="833"/>
      <c r="N57" s="833"/>
      <c r="O57" s="833"/>
      <c r="P57" s="833"/>
    </row>
    <row r="58" spans="7:16" ht="20" customHeight="1" x14ac:dyDescent="0.15">
      <c r="G58" s="835"/>
      <c r="H58" s="835"/>
      <c r="I58" s="835"/>
      <c r="J58" s="837"/>
      <c r="K58" s="833"/>
      <c r="L58" s="833"/>
      <c r="M58" s="833"/>
      <c r="N58" s="833"/>
      <c r="O58" s="833"/>
      <c r="P58" s="833"/>
    </row>
    <row r="59" spans="7:16" ht="20" customHeight="1" x14ac:dyDescent="0.15">
      <c r="G59" s="835"/>
      <c r="H59" s="835"/>
      <c r="I59" s="835"/>
      <c r="J59" s="837"/>
      <c r="K59" s="833"/>
      <c r="L59" s="833"/>
      <c r="M59" s="833"/>
      <c r="N59" s="833"/>
      <c r="O59" s="833"/>
      <c r="P59" s="833"/>
    </row>
    <row r="60" spans="7:16" ht="20" customHeight="1" x14ac:dyDescent="0.15">
      <c r="G60" s="835"/>
      <c r="H60" s="835"/>
      <c r="I60" s="835"/>
      <c r="J60" s="837"/>
      <c r="K60" s="833"/>
      <c r="L60" s="833"/>
      <c r="M60" s="833"/>
      <c r="N60" s="833"/>
      <c r="O60" s="833"/>
      <c r="P60" s="833"/>
    </row>
    <row r="61" spans="7:16" ht="20" customHeight="1" x14ac:dyDescent="0.15">
      <c r="G61" s="835"/>
      <c r="H61" s="835"/>
      <c r="I61" s="835"/>
      <c r="J61" s="838"/>
      <c r="K61" s="834"/>
      <c r="L61" s="834"/>
      <c r="M61" s="834"/>
      <c r="N61" s="834"/>
      <c r="O61" s="834"/>
      <c r="P61" s="834"/>
    </row>
    <row r="62" spans="7:16" ht="20" customHeight="1" x14ac:dyDescent="0.15">
      <c r="G62" s="171"/>
      <c r="H62" s="171"/>
      <c r="I62" s="170"/>
      <c r="J62" s="172"/>
      <c r="K62" s="171"/>
      <c r="L62" s="171"/>
      <c r="M62" s="171"/>
      <c r="N62" s="171"/>
      <c r="O62" s="171"/>
      <c r="P62" s="171"/>
    </row>
    <row r="63" spans="7:16" ht="20" customHeight="1" x14ac:dyDescent="0.15">
      <c r="G63" s="611"/>
      <c r="H63" s="178"/>
      <c r="I63" s="177"/>
      <c r="J63" s="177"/>
      <c r="K63" s="179"/>
      <c r="L63" s="179"/>
      <c r="M63" s="179"/>
      <c r="N63" s="179"/>
      <c r="O63" s="179"/>
      <c r="P63" s="179"/>
    </row>
    <row r="64" spans="7:16" ht="20" customHeight="1" x14ac:dyDescent="0.15">
      <c r="G64" s="611"/>
      <c r="H64" s="178"/>
      <c r="I64" s="177"/>
      <c r="J64" s="177"/>
      <c r="K64" s="179"/>
      <c r="L64" s="179"/>
      <c r="M64" s="179"/>
      <c r="N64" s="179"/>
      <c r="O64" s="179"/>
      <c r="P64" s="179"/>
    </row>
    <row r="65" spans="7:16" ht="20" customHeight="1" x14ac:dyDescent="0.15">
      <c r="G65" s="611"/>
      <c r="H65" s="178"/>
      <c r="I65" s="177"/>
      <c r="J65" s="177"/>
      <c r="K65" s="179"/>
      <c r="L65" s="179"/>
      <c r="M65" s="179"/>
      <c r="N65" s="179"/>
      <c r="O65" s="179"/>
      <c r="P65" s="179"/>
    </row>
    <row r="66" spans="7:16" ht="20" customHeight="1" x14ac:dyDescent="0.15">
      <c r="G66" s="611"/>
      <c r="H66" s="178"/>
      <c r="I66" s="177"/>
      <c r="J66" s="177"/>
      <c r="K66" s="179"/>
      <c r="L66" s="179"/>
      <c r="M66" s="179"/>
      <c r="N66" s="179"/>
      <c r="O66" s="179"/>
      <c r="P66" s="179"/>
    </row>
    <row r="67" spans="7:16" ht="20" customHeight="1" x14ac:dyDescent="0.15">
      <c r="G67" s="611"/>
      <c r="H67" s="178"/>
      <c r="I67" s="177"/>
      <c r="J67" s="177"/>
      <c r="K67" s="179"/>
      <c r="L67" s="179"/>
      <c r="M67" s="179"/>
      <c r="N67" s="179"/>
      <c r="O67" s="179"/>
      <c r="P67" s="179"/>
    </row>
    <row r="68" spans="7:16" ht="20" customHeight="1" x14ac:dyDescent="0.15">
      <c r="G68" s="611"/>
      <c r="H68" s="183"/>
      <c r="I68" s="177"/>
      <c r="J68" s="177"/>
      <c r="K68" s="179"/>
      <c r="L68" s="179"/>
      <c r="M68" s="179"/>
      <c r="N68" s="179"/>
      <c r="O68" s="179"/>
      <c r="P68" s="179"/>
    </row>
    <row r="69" spans="7:16" ht="20" customHeight="1" x14ac:dyDescent="0.15">
      <c r="G69" s="611"/>
      <c r="H69" s="178"/>
      <c r="I69" s="177"/>
      <c r="J69" s="177"/>
      <c r="K69" s="179"/>
      <c r="L69" s="179"/>
      <c r="M69" s="179"/>
      <c r="N69" s="179"/>
      <c r="O69" s="179"/>
      <c r="P69" s="179"/>
    </row>
    <row r="70" spans="7:16" ht="20" customHeight="1" x14ac:dyDescent="0.15">
      <c r="G70" s="611"/>
      <c r="H70" s="178"/>
      <c r="I70" s="177"/>
      <c r="J70" s="177"/>
      <c r="K70" s="179"/>
      <c r="L70" s="179"/>
      <c r="M70" s="179"/>
      <c r="N70" s="179"/>
      <c r="O70" s="179"/>
      <c r="P70" s="179"/>
    </row>
    <row r="71" spans="7:16" ht="20" customHeight="1" x14ac:dyDescent="0.15">
      <c r="G71" s="611"/>
      <c r="H71" s="178"/>
      <c r="I71" s="177"/>
      <c r="J71" s="177"/>
      <c r="K71" s="179"/>
      <c r="L71" s="179"/>
      <c r="M71" s="179"/>
      <c r="N71" s="179"/>
      <c r="O71" s="179"/>
      <c r="P71" s="179"/>
    </row>
    <row r="72" spans="7:16" ht="20" customHeight="1" x14ac:dyDescent="0.15">
      <c r="G72" s="611"/>
      <c r="H72" s="178"/>
      <c r="I72" s="177"/>
      <c r="J72" s="177"/>
      <c r="K72" s="179"/>
      <c r="L72" s="179"/>
      <c r="M72" s="179"/>
      <c r="N72" s="179"/>
      <c r="O72" s="179"/>
      <c r="P72" s="179"/>
    </row>
    <row r="73" spans="7:16" ht="20" customHeight="1" x14ac:dyDescent="0.15">
      <c r="G73" s="178"/>
      <c r="H73" s="178"/>
      <c r="I73" s="177"/>
      <c r="J73" s="177"/>
      <c r="K73" s="179"/>
      <c r="L73" s="179"/>
      <c r="M73" s="179"/>
      <c r="N73" s="179"/>
      <c r="O73" s="179"/>
      <c r="P73" s="179"/>
    </row>
    <row r="77" spans="7:16" ht="20" customHeight="1" x14ac:dyDescent="0.15">
      <c r="G77" s="616">
        <v>4</v>
      </c>
    </row>
    <row r="78" spans="7:16" ht="20" customHeight="1" x14ac:dyDescent="0.15">
      <c r="G78" s="835" t="s">
        <v>104</v>
      </c>
      <c r="H78" s="835" t="s">
        <v>101</v>
      </c>
      <c r="I78" s="835" t="s">
        <v>53</v>
      </c>
      <c r="J78" s="836" t="s">
        <v>8</v>
      </c>
      <c r="K78" s="832" t="s">
        <v>9</v>
      </c>
      <c r="L78" s="832">
        <v>1</v>
      </c>
      <c r="M78" s="832">
        <v>2</v>
      </c>
      <c r="N78" s="832">
        <v>3</v>
      </c>
      <c r="O78" s="832">
        <v>4</v>
      </c>
      <c r="P78" s="832">
        <v>5</v>
      </c>
    </row>
    <row r="79" spans="7:16" ht="20" customHeight="1" x14ac:dyDescent="0.15">
      <c r="G79" s="835"/>
      <c r="H79" s="835"/>
      <c r="I79" s="835"/>
      <c r="J79" s="837"/>
      <c r="K79" s="833"/>
      <c r="L79" s="833"/>
      <c r="M79" s="833"/>
      <c r="N79" s="833"/>
      <c r="O79" s="833"/>
      <c r="P79" s="833"/>
    </row>
    <row r="80" spans="7:16" ht="20" customHeight="1" x14ac:dyDescent="0.15">
      <c r="G80" s="835"/>
      <c r="H80" s="835"/>
      <c r="I80" s="835"/>
      <c r="J80" s="837"/>
      <c r="K80" s="833"/>
      <c r="L80" s="833"/>
      <c r="M80" s="833"/>
      <c r="N80" s="833"/>
      <c r="O80" s="833"/>
      <c r="P80" s="833"/>
    </row>
    <row r="81" spans="7:16" ht="20" customHeight="1" x14ac:dyDescent="0.15">
      <c r="G81" s="835"/>
      <c r="H81" s="835"/>
      <c r="I81" s="835"/>
      <c r="J81" s="837"/>
      <c r="K81" s="833"/>
      <c r="L81" s="833"/>
      <c r="M81" s="833"/>
      <c r="N81" s="833"/>
      <c r="O81" s="833"/>
      <c r="P81" s="833"/>
    </row>
    <row r="82" spans="7:16" ht="20" customHeight="1" x14ac:dyDescent="0.15">
      <c r="G82" s="835"/>
      <c r="H82" s="835"/>
      <c r="I82" s="835"/>
      <c r="J82" s="837"/>
      <c r="K82" s="833"/>
      <c r="L82" s="833"/>
      <c r="M82" s="833"/>
      <c r="N82" s="833"/>
      <c r="O82" s="833"/>
      <c r="P82" s="833"/>
    </row>
    <row r="83" spans="7:16" ht="20" customHeight="1" x14ac:dyDescent="0.15">
      <c r="G83" s="835"/>
      <c r="H83" s="835"/>
      <c r="I83" s="835"/>
      <c r="J83" s="838"/>
      <c r="K83" s="834"/>
      <c r="L83" s="834"/>
      <c r="M83" s="834"/>
      <c r="N83" s="834"/>
      <c r="O83" s="834"/>
      <c r="P83" s="834"/>
    </row>
    <row r="84" spans="7:16" ht="20" customHeight="1" x14ac:dyDescent="0.15">
      <c r="G84" s="171"/>
      <c r="H84" s="171"/>
      <c r="I84" s="170"/>
      <c r="J84" s="172"/>
      <c r="K84" s="171"/>
      <c r="L84" s="171"/>
      <c r="M84" s="171"/>
      <c r="N84" s="171"/>
      <c r="O84" s="171"/>
      <c r="P84" s="171"/>
    </row>
    <row r="85" spans="7:16" ht="20" customHeight="1" x14ac:dyDescent="0.15">
      <c r="G85" s="611"/>
      <c r="H85" s="178"/>
      <c r="I85" s="177"/>
      <c r="J85" s="177"/>
      <c r="K85" s="179"/>
      <c r="L85" s="179"/>
      <c r="M85" s="179"/>
      <c r="N85" s="179"/>
      <c r="O85" s="179"/>
      <c r="P85" s="179"/>
    </row>
    <row r="86" spans="7:16" ht="20" customHeight="1" x14ac:dyDescent="0.15">
      <c r="G86" s="611"/>
      <c r="H86" s="178"/>
      <c r="I86" s="177"/>
      <c r="J86" s="177"/>
      <c r="K86" s="179"/>
      <c r="L86" s="179"/>
      <c r="M86" s="179"/>
      <c r="N86" s="179"/>
      <c r="O86" s="179"/>
      <c r="P86" s="179"/>
    </row>
    <row r="87" spans="7:16" ht="20" customHeight="1" x14ac:dyDescent="0.15">
      <c r="G87" s="611"/>
      <c r="H87" s="178"/>
      <c r="I87" s="177"/>
      <c r="J87" s="177"/>
      <c r="K87" s="179"/>
      <c r="L87" s="179"/>
      <c r="M87" s="179"/>
      <c r="N87" s="179"/>
      <c r="O87" s="179"/>
      <c r="P87" s="179"/>
    </row>
    <row r="88" spans="7:16" ht="20" customHeight="1" x14ac:dyDescent="0.15">
      <c r="G88" s="611"/>
      <c r="H88" s="178"/>
      <c r="I88" s="177"/>
      <c r="J88" s="177"/>
      <c r="K88" s="179"/>
      <c r="L88" s="179"/>
      <c r="M88" s="179"/>
      <c r="N88" s="179"/>
      <c r="O88" s="179"/>
      <c r="P88" s="179"/>
    </row>
    <row r="89" spans="7:16" ht="20" customHeight="1" x14ac:dyDescent="0.15">
      <c r="G89" s="611"/>
      <c r="H89" s="178"/>
      <c r="I89" s="177"/>
      <c r="J89" s="177"/>
      <c r="K89" s="179"/>
      <c r="L89" s="179"/>
      <c r="M89" s="179"/>
      <c r="N89" s="179"/>
      <c r="O89" s="179"/>
      <c r="P89" s="179"/>
    </row>
    <row r="90" spans="7:16" ht="20" customHeight="1" x14ac:dyDescent="0.15">
      <c r="G90" s="611"/>
      <c r="H90" s="183"/>
      <c r="I90" s="177"/>
      <c r="J90" s="177"/>
      <c r="K90" s="179"/>
      <c r="L90" s="179"/>
      <c r="M90" s="179"/>
      <c r="N90" s="179"/>
      <c r="O90" s="179"/>
      <c r="P90" s="179"/>
    </row>
    <row r="91" spans="7:16" ht="20" customHeight="1" x14ac:dyDescent="0.15">
      <c r="G91" s="611"/>
      <c r="H91" s="178"/>
      <c r="I91" s="177"/>
      <c r="J91" s="177"/>
      <c r="K91" s="179"/>
      <c r="L91" s="179"/>
      <c r="M91" s="179"/>
      <c r="N91" s="179"/>
      <c r="O91" s="179"/>
      <c r="P91" s="179"/>
    </row>
    <row r="92" spans="7:16" ht="20" customHeight="1" x14ac:dyDescent="0.15">
      <c r="G92" s="611"/>
      <c r="H92" s="178"/>
      <c r="I92" s="177"/>
      <c r="J92" s="177"/>
      <c r="K92" s="179"/>
      <c r="L92" s="179"/>
      <c r="M92" s="179"/>
      <c r="N92" s="179"/>
      <c r="O92" s="179"/>
      <c r="P92" s="179"/>
    </row>
    <row r="93" spans="7:16" ht="20" customHeight="1" x14ac:dyDescent="0.15">
      <c r="G93" s="611"/>
      <c r="H93" s="178"/>
      <c r="I93" s="177"/>
      <c r="J93" s="177"/>
      <c r="K93" s="179"/>
      <c r="L93" s="179"/>
      <c r="M93" s="179"/>
      <c r="N93" s="179"/>
      <c r="O93" s="179"/>
      <c r="P93" s="179"/>
    </row>
    <row r="94" spans="7:16" ht="20" customHeight="1" x14ac:dyDescent="0.15">
      <c r="G94" s="611"/>
      <c r="H94" s="178"/>
      <c r="I94" s="177"/>
      <c r="J94" s="177"/>
      <c r="K94" s="179"/>
      <c r="L94" s="179"/>
      <c r="M94" s="179"/>
      <c r="N94" s="179"/>
      <c r="O94" s="179"/>
      <c r="P94" s="179"/>
    </row>
    <row r="95" spans="7:16" ht="20" customHeight="1" x14ac:dyDescent="0.15">
      <c r="G95" s="178"/>
      <c r="H95" s="178"/>
      <c r="I95" s="177"/>
      <c r="J95" s="177"/>
      <c r="K95" s="179"/>
      <c r="L95" s="179"/>
      <c r="M95" s="179"/>
      <c r="N95" s="179"/>
      <c r="O95" s="179"/>
      <c r="P95" s="179"/>
    </row>
    <row r="99" spans="7:16" ht="20" customHeight="1" x14ac:dyDescent="0.15">
      <c r="G99" s="617">
        <v>5</v>
      </c>
    </row>
    <row r="100" spans="7:16" ht="20" customHeight="1" x14ac:dyDescent="0.15">
      <c r="G100" s="835" t="s">
        <v>104</v>
      </c>
      <c r="H100" s="835" t="s">
        <v>101</v>
      </c>
      <c r="I100" s="835" t="s">
        <v>53</v>
      </c>
      <c r="J100" s="836" t="s">
        <v>8</v>
      </c>
      <c r="K100" s="832" t="s">
        <v>9</v>
      </c>
      <c r="L100" s="832">
        <v>1</v>
      </c>
      <c r="M100" s="832">
        <v>2</v>
      </c>
      <c r="N100" s="832">
        <v>3</v>
      </c>
      <c r="O100" s="832">
        <v>4</v>
      </c>
      <c r="P100" s="832">
        <v>5</v>
      </c>
    </row>
    <row r="101" spans="7:16" ht="20" customHeight="1" x14ac:dyDescent="0.15">
      <c r="G101" s="835"/>
      <c r="H101" s="835"/>
      <c r="I101" s="835"/>
      <c r="J101" s="837"/>
      <c r="K101" s="833"/>
      <c r="L101" s="833"/>
      <c r="M101" s="833"/>
      <c r="N101" s="833"/>
      <c r="O101" s="833"/>
      <c r="P101" s="833"/>
    </row>
    <row r="102" spans="7:16" ht="20" customHeight="1" x14ac:dyDescent="0.15">
      <c r="G102" s="835"/>
      <c r="H102" s="835"/>
      <c r="I102" s="835"/>
      <c r="J102" s="837"/>
      <c r="K102" s="833"/>
      <c r="L102" s="833"/>
      <c r="M102" s="833"/>
      <c r="N102" s="833"/>
      <c r="O102" s="833"/>
      <c r="P102" s="833"/>
    </row>
    <row r="103" spans="7:16" ht="20" customHeight="1" x14ac:dyDescent="0.15">
      <c r="G103" s="835"/>
      <c r="H103" s="835"/>
      <c r="I103" s="835"/>
      <c r="J103" s="837"/>
      <c r="K103" s="833"/>
      <c r="L103" s="833"/>
      <c r="M103" s="833"/>
      <c r="N103" s="833"/>
      <c r="O103" s="833"/>
      <c r="P103" s="833"/>
    </row>
    <row r="104" spans="7:16" ht="20" customHeight="1" x14ac:dyDescent="0.15">
      <c r="G104" s="835"/>
      <c r="H104" s="835"/>
      <c r="I104" s="835"/>
      <c r="J104" s="837"/>
      <c r="K104" s="833"/>
      <c r="L104" s="833"/>
      <c r="M104" s="833"/>
      <c r="N104" s="833"/>
      <c r="O104" s="833"/>
      <c r="P104" s="833"/>
    </row>
    <row r="105" spans="7:16" ht="20" customHeight="1" x14ac:dyDescent="0.15">
      <c r="G105" s="835"/>
      <c r="H105" s="835"/>
      <c r="I105" s="835"/>
      <c r="J105" s="838"/>
      <c r="K105" s="834"/>
      <c r="L105" s="834"/>
      <c r="M105" s="834"/>
      <c r="N105" s="834"/>
      <c r="O105" s="834"/>
      <c r="P105" s="834"/>
    </row>
    <row r="106" spans="7:16" ht="20" customHeight="1" x14ac:dyDescent="0.15">
      <c r="G106" s="171"/>
      <c r="H106" s="171"/>
      <c r="I106" s="170"/>
      <c r="J106" s="172"/>
      <c r="K106" s="171"/>
      <c r="L106" s="171"/>
      <c r="M106" s="171"/>
      <c r="N106" s="171"/>
      <c r="O106" s="171"/>
      <c r="P106" s="171"/>
    </row>
    <row r="107" spans="7:16" ht="20" customHeight="1" x14ac:dyDescent="0.15">
      <c r="G107" s="611"/>
      <c r="H107" s="178"/>
      <c r="I107" s="177"/>
      <c r="J107" s="177"/>
      <c r="K107" s="179"/>
      <c r="L107" s="179"/>
      <c r="M107" s="179"/>
      <c r="N107" s="179"/>
      <c r="O107" s="179"/>
      <c r="P107" s="179"/>
    </row>
    <row r="108" spans="7:16" ht="20" customHeight="1" x14ac:dyDescent="0.15">
      <c r="G108" s="611"/>
      <c r="H108" s="178"/>
      <c r="I108" s="177"/>
      <c r="J108" s="177"/>
      <c r="K108" s="179"/>
      <c r="L108" s="179"/>
      <c r="M108" s="179"/>
      <c r="N108" s="179"/>
      <c r="O108" s="179"/>
      <c r="P108" s="179"/>
    </row>
    <row r="109" spans="7:16" ht="20" customHeight="1" x14ac:dyDescent="0.15">
      <c r="G109" s="611"/>
      <c r="H109" s="178"/>
      <c r="I109" s="177"/>
      <c r="J109" s="177"/>
      <c r="K109" s="179"/>
      <c r="L109" s="179"/>
      <c r="M109" s="179"/>
      <c r="N109" s="179"/>
      <c r="O109" s="179"/>
      <c r="P109" s="179"/>
    </row>
    <row r="110" spans="7:16" ht="20" customHeight="1" x14ac:dyDescent="0.15">
      <c r="G110" s="611"/>
      <c r="H110" s="178"/>
      <c r="I110" s="177"/>
      <c r="J110" s="177"/>
      <c r="K110" s="179"/>
      <c r="L110" s="179"/>
      <c r="M110" s="179"/>
      <c r="N110" s="179"/>
      <c r="O110" s="179"/>
      <c r="P110" s="179"/>
    </row>
    <row r="111" spans="7:16" ht="20" customHeight="1" x14ac:dyDescent="0.15">
      <c r="G111" s="611"/>
      <c r="H111" s="178"/>
      <c r="I111" s="177"/>
      <c r="J111" s="177"/>
      <c r="K111" s="179"/>
      <c r="L111" s="179"/>
      <c r="M111" s="179"/>
      <c r="N111" s="179"/>
      <c r="O111" s="179"/>
      <c r="P111" s="179"/>
    </row>
    <row r="112" spans="7:16" ht="20" customHeight="1" x14ac:dyDescent="0.15">
      <c r="G112" s="611"/>
      <c r="H112" s="183"/>
      <c r="I112" s="177"/>
      <c r="J112" s="177"/>
      <c r="K112" s="179"/>
      <c r="L112" s="179"/>
      <c r="M112" s="179"/>
      <c r="N112" s="179"/>
      <c r="O112" s="179"/>
      <c r="P112" s="179"/>
    </row>
    <row r="113" spans="7:16" ht="20" customHeight="1" x14ac:dyDescent="0.15">
      <c r="G113" s="611"/>
      <c r="H113" s="178"/>
      <c r="I113" s="177"/>
      <c r="J113" s="177"/>
      <c r="K113" s="179"/>
      <c r="L113" s="179"/>
      <c r="M113" s="179"/>
      <c r="N113" s="179"/>
      <c r="O113" s="179"/>
      <c r="P113" s="179"/>
    </row>
    <row r="114" spans="7:16" ht="20" customHeight="1" x14ac:dyDescent="0.15">
      <c r="G114" s="611"/>
      <c r="H114" s="178"/>
      <c r="I114" s="177"/>
      <c r="J114" s="177"/>
      <c r="K114" s="179"/>
      <c r="L114" s="179"/>
      <c r="M114" s="179"/>
      <c r="N114" s="179"/>
      <c r="O114" s="179"/>
      <c r="P114" s="179"/>
    </row>
    <row r="115" spans="7:16" ht="20" customHeight="1" x14ac:dyDescent="0.15">
      <c r="G115" s="611"/>
      <c r="H115" s="178"/>
      <c r="I115" s="177"/>
      <c r="J115" s="177"/>
      <c r="K115" s="179"/>
      <c r="L115" s="179"/>
      <c r="M115" s="179"/>
      <c r="N115" s="179"/>
      <c r="O115" s="179"/>
      <c r="P115" s="179"/>
    </row>
    <row r="116" spans="7:16" ht="20" customHeight="1" x14ac:dyDescent="0.15">
      <c r="G116" s="611"/>
      <c r="H116" s="178"/>
      <c r="I116" s="177"/>
      <c r="J116" s="177"/>
      <c r="K116" s="179"/>
      <c r="L116" s="179"/>
      <c r="M116" s="179"/>
      <c r="N116" s="179"/>
      <c r="O116" s="179"/>
      <c r="P116" s="179"/>
    </row>
    <row r="117" spans="7:16" ht="20" customHeight="1" x14ac:dyDescent="0.15">
      <c r="G117" s="178"/>
      <c r="H117" s="178"/>
      <c r="I117" s="177"/>
      <c r="J117" s="177"/>
      <c r="K117" s="179"/>
      <c r="L117" s="179"/>
      <c r="M117" s="179"/>
      <c r="N117" s="179"/>
      <c r="O117" s="179"/>
      <c r="P117" s="179"/>
    </row>
  </sheetData>
  <mergeCells count="50">
    <mergeCell ref="O78:O83"/>
    <mergeCell ref="P78:P83"/>
    <mergeCell ref="O100:O105"/>
    <mergeCell ref="P100:P105"/>
    <mergeCell ref="P12:P17"/>
    <mergeCell ref="O34:O39"/>
    <mergeCell ref="P34:P39"/>
    <mergeCell ref="O56:O61"/>
    <mergeCell ref="P56:P61"/>
    <mergeCell ref="M34:M39"/>
    <mergeCell ref="N34:N39"/>
    <mergeCell ref="M12:M17"/>
    <mergeCell ref="N12:N17"/>
    <mergeCell ref="O12:O17"/>
    <mergeCell ref="L34:L39"/>
    <mergeCell ref="G12:G17"/>
    <mergeCell ref="H12:H17"/>
    <mergeCell ref="I12:I17"/>
    <mergeCell ref="J12:J17"/>
    <mergeCell ref="K12:K17"/>
    <mergeCell ref="L12:L17"/>
    <mergeCell ref="G34:G39"/>
    <mergeCell ref="H34:H39"/>
    <mergeCell ref="I34:I39"/>
    <mergeCell ref="J34:J39"/>
    <mergeCell ref="K34:K39"/>
    <mergeCell ref="L56:L61"/>
    <mergeCell ref="M56:M61"/>
    <mergeCell ref="N56:N61"/>
    <mergeCell ref="G56:G61"/>
    <mergeCell ref="H56:H61"/>
    <mergeCell ref="I56:I61"/>
    <mergeCell ref="J56:J61"/>
    <mergeCell ref="K56:K61"/>
    <mergeCell ref="L78:L83"/>
    <mergeCell ref="M78:M83"/>
    <mergeCell ref="N78:N83"/>
    <mergeCell ref="G78:G83"/>
    <mergeCell ref="H78:H83"/>
    <mergeCell ref="I78:I83"/>
    <mergeCell ref="J78:J83"/>
    <mergeCell ref="K78:K83"/>
    <mergeCell ref="L100:L105"/>
    <mergeCell ref="M100:M105"/>
    <mergeCell ref="N100:N105"/>
    <mergeCell ref="G100:G105"/>
    <mergeCell ref="H100:H105"/>
    <mergeCell ref="I100:I105"/>
    <mergeCell ref="J100:J105"/>
    <mergeCell ref="K100:K105"/>
  </mergeCells>
  <dataValidations count="2">
    <dataValidation type="list" allowBlank="1" showInputMessage="1" showErrorMessage="1" sqref="I19:I29 I107:I117 I63:I73 I85:I95 I41:I51" xr:uid="{0AB0CD0F-4B71-D344-8886-74ED4A6C6734}">
      <formula1>#REF!</formula1>
    </dataValidation>
    <dataValidation type="list" allowBlank="1" showInputMessage="1" showErrorMessage="1" sqref="J19:J29 J107:J117 J63:J73 J85:J95 J41:J51" xr:uid="{7DE6AAA3-7CB1-E44B-B1E6-FCFF01A60521}">
      <formula1>Names</formula1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Use correct code" xr:uid="{16719036-0A21-C845-921C-D7E8B5211DC6}">
          <x14:formula1>
            <xm:f>'/Users/jasonschroeder/Library/Containers/com.microsoft.Excel/Data/Documents/Users\jasonschroeder\Library\Containers\com.microsoft.Excel\Data\Documents\C:\Users\zdennis\Dropbox\O''Shea Builders Best Practices Library\Last Planner Tool Kit\[Last Planner System Forms Set.xlsx]JOBDATA'!#REF!</xm:f>
          </x14:formula1>
          <xm:sqref>I18 I40 I62 I84 I106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S66"/>
  <sheetViews>
    <sheetView zoomScale="150" zoomScaleNormal="150" workbookViewId="0">
      <selection activeCell="E16" sqref="E16:E23"/>
    </sheetView>
  </sheetViews>
  <sheetFormatPr baseColWidth="10" defaultColWidth="8.83203125" defaultRowHeight="13" x14ac:dyDescent="0.15"/>
  <cols>
    <col min="1" max="1" width="2" style="22" customWidth="1"/>
    <col min="2" max="2" width="4.5" style="22" customWidth="1"/>
    <col min="3" max="3" width="9.5" style="22" customWidth="1"/>
    <col min="4" max="4" width="10.83203125" style="22" customWidth="1"/>
    <col min="5" max="5" width="77.5" style="22" customWidth="1"/>
    <col min="6" max="6" width="17.83203125" style="22" customWidth="1"/>
    <col min="7" max="7" width="14.5" style="22" customWidth="1"/>
    <col min="8" max="8" width="20" style="22" customWidth="1"/>
    <col min="9" max="9" width="45.83203125" style="22" customWidth="1"/>
    <col min="10" max="17" width="8.83203125" style="139" customWidth="1"/>
    <col min="18" max="18" width="42" style="22" customWidth="1"/>
    <col min="19" max="19" width="7.83203125" style="22" customWidth="1"/>
    <col min="20" max="39" width="8.83203125" style="22" customWidth="1"/>
    <col min="40" max="40" width="3.5" style="22" customWidth="1"/>
    <col min="41" max="41" width="4.1640625" style="22" customWidth="1"/>
    <col min="42" max="42" width="3.5" style="22" customWidth="1"/>
    <col min="43" max="43" width="38.83203125" style="22" customWidth="1"/>
    <col min="44" max="44" width="9.1640625" style="22" customWidth="1"/>
    <col min="45" max="50" width="5.1640625" style="22" customWidth="1"/>
    <col min="51" max="60" width="3.1640625" style="22" bestFit="1" customWidth="1"/>
    <col min="61" max="61" width="22.5" style="22" customWidth="1"/>
    <col min="62" max="16384" width="8.83203125" style="22"/>
  </cols>
  <sheetData>
    <row r="1" spans="2:19" ht="12.75" customHeight="1" thickBot="1" x14ac:dyDescent="0.2"/>
    <row r="2" spans="2:19" ht="20" customHeight="1" thickBot="1" x14ac:dyDescent="0.2">
      <c r="B2" s="840"/>
      <c r="C2" s="841"/>
      <c r="D2" s="841"/>
      <c r="E2" s="841"/>
      <c r="F2" s="841"/>
      <c r="G2" s="841"/>
      <c r="H2" s="841"/>
      <c r="I2" s="841"/>
      <c r="J2" s="841"/>
      <c r="K2" s="841"/>
      <c r="L2" s="841"/>
      <c r="M2" s="841"/>
      <c r="N2" s="841"/>
      <c r="O2" s="841"/>
      <c r="P2" s="841"/>
      <c r="Q2" s="140"/>
      <c r="R2" s="840" t="s">
        <v>55</v>
      </c>
      <c r="S2" s="842"/>
    </row>
    <row r="3" spans="2:19" ht="12.75" customHeight="1" thickBot="1" x14ac:dyDescent="0.2">
      <c r="B3" s="141"/>
      <c r="C3" s="843"/>
      <c r="D3" s="844"/>
      <c r="E3" s="142"/>
      <c r="F3" s="143"/>
      <c r="G3" s="29"/>
      <c r="H3" s="29"/>
      <c r="I3" s="144"/>
      <c r="J3" s="845" t="s">
        <v>17</v>
      </c>
      <c r="K3" s="846"/>
      <c r="L3" s="846"/>
      <c r="M3" s="846"/>
      <c r="N3" s="846"/>
      <c r="O3" s="846"/>
      <c r="P3" s="846"/>
      <c r="Q3" s="847"/>
      <c r="R3" s="145" t="s">
        <v>15</v>
      </c>
      <c r="S3" s="146">
        <f>COUNTA(Q15:Q66)</f>
        <v>0</v>
      </c>
    </row>
    <row r="4" spans="2:19" ht="12.75" customHeight="1" x14ac:dyDescent="0.15">
      <c r="B4" s="141"/>
      <c r="C4" s="848"/>
      <c r="D4" s="849"/>
      <c r="E4" s="142"/>
      <c r="F4" s="142"/>
      <c r="G4" s="31"/>
      <c r="H4" s="31"/>
      <c r="I4" s="147"/>
      <c r="J4" s="148">
        <v>1</v>
      </c>
      <c r="K4" s="850" t="s">
        <v>26</v>
      </c>
      <c r="L4" s="851"/>
      <c r="M4" s="852"/>
      <c r="N4" s="149">
        <v>8</v>
      </c>
      <c r="O4" s="853" t="s">
        <v>37</v>
      </c>
      <c r="P4" s="853"/>
      <c r="Q4" s="854"/>
      <c r="R4" s="150" t="s">
        <v>16</v>
      </c>
      <c r="S4" s="151">
        <f>COUNTIF(Q15:Q66,"*y*")</f>
        <v>0</v>
      </c>
    </row>
    <row r="5" spans="2:19" ht="12.75" customHeight="1" x14ac:dyDescent="0.15">
      <c r="B5" s="141"/>
      <c r="C5" s="848"/>
      <c r="D5" s="849"/>
      <c r="E5" s="142"/>
      <c r="F5" s="142"/>
      <c r="G5" s="31"/>
      <c r="H5" s="31"/>
      <c r="I5" s="147"/>
      <c r="J5" s="152">
        <v>2</v>
      </c>
      <c r="K5" s="855" t="s">
        <v>31</v>
      </c>
      <c r="L5" s="856"/>
      <c r="M5" s="857"/>
      <c r="N5" s="153">
        <v>9</v>
      </c>
      <c r="O5" s="858" t="s">
        <v>38</v>
      </c>
      <c r="P5" s="858"/>
      <c r="Q5" s="859"/>
      <c r="R5" s="860" t="s">
        <v>28</v>
      </c>
      <c r="S5" s="862" t="e">
        <f>S4/S3</f>
        <v>#DIV/0!</v>
      </c>
    </row>
    <row r="6" spans="2:19" ht="12.75" customHeight="1" x14ac:dyDescent="0.15">
      <c r="B6" s="141"/>
      <c r="C6" s="848"/>
      <c r="D6" s="849"/>
      <c r="E6" s="40"/>
      <c r="F6" s="40"/>
      <c r="G6" s="31"/>
      <c r="H6" s="31"/>
      <c r="I6" s="147"/>
      <c r="J6" s="152">
        <v>3</v>
      </c>
      <c r="K6" s="855" t="s">
        <v>32</v>
      </c>
      <c r="L6" s="856"/>
      <c r="M6" s="857"/>
      <c r="N6" s="153">
        <v>10</v>
      </c>
      <c r="O6" s="858" t="s">
        <v>39</v>
      </c>
      <c r="P6" s="858"/>
      <c r="Q6" s="859"/>
      <c r="R6" s="861"/>
      <c r="S6" s="863"/>
    </row>
    <row r="7" spans="2:19" ht="12.75" customHeight="1" x14ac:dyDescent="0.15">
      <c r="B7" s="141"/>
      <c r="C7" s="848"/>
      <c r="D7" s="849"/>
      <c r="E7" s="154"/>
      <c r="F7" s="154"/>
      <c r="G7" s="31"/>
      <c r="H7" s="31"/>
      <c r="I7" s="147"/>
      <c r="J7" s="152">
        <v>4</v>
      </c>
      <c r="K7" s="855" t="s">
        <v>33</v>
      </c>
      <c r="L7" s="856"/>
      <c r="M7" s="857"/>
      <c r="N7" s="153">
        <v>11</v>
      </c>
      <c r="O7" s="858" t="s">
        <v>40</v>
      </c>
      <c r="P7" s="858"/>
      <c r="Q7" s="859"/>
      <c r="R7" s="155"/>
      <c r="S7" s="156"/>
    </row>
    <row r="8" spans="2:19" ht="12.75" customHeight="1" x14ac:dyDescent="0.15">
      <c r="B8" s="864" t="s">
        <v>75</v>
      </c>
      <c r="C8" s="865" t="s">
        <v>60</v>
      </c>
      <c r="D8" s="865" t="s">
        <v>57</v>
      </c>
      <c r="E8" s="868" t="s">
        <v>104</v>
      </c>
      <c r="F8" s="870" t="s">
        <v>101</v>
      </c>
      <c r="G8" s="870" t="s">
        <v>53</v>
      </c>
      <c r="H8" s="870" t="s">
        <v>8</v>
      </c>
      <c r="I8" s="873" t="s">
        <v>9</v>
      </c>
      <c r="J8" s="152">
        <v>5</v>
      </c>
      <c r="K8" s="855" t="s">
        <v>76</v>
      </c>
      <c r="L8" s="856"/>
      <c r="M8" s="857"/>
      <c r="N8" s="153">
        <v>12</v>
      </c>
      <c r="O8" s="858" t="s">
        <v>41</v>
      </c>
      <c r="P8" s="858"/>
      <c r="Q8" s="859"/>
      <c r="R8" s="155"/>
      <c r="S8" s="156"/>
    </row>
    <row r="9" spans="2:19" ht="12.75" customHeight="1" x14ac:dyDescent="0.15">
      <c r="B9" s="865"/>
      <c r="C9" s="865"/>
      <c r="D9" s="865"/>
      <c r="E9" s="868"/>
      <c r="F9" s="871"/>
      <c r="G9" s="871"/>
      <c r="H9" s="871"/>
      <c r="I9" s="874"/>
      <c r="J9" s="152">
        <v>6</v>
      </c>
      <c r="K9" s="855" t="s">
        <v>35</v>
      </c>
      <c r="L9" s="856"/>
      <c r="M9" s="857"/>
      <c r="N9" s="153">
        <v>13</v>
      </c>
      <c r="O9" s="858" t="s">
        <v>42</v>
      </c>
      <c r="P9" s="858"/>
      <c r="Q9" s="859"/>
      <c r="R9" s="155"/>
      <c r="S9" s="156"/>
    </row>
    <row r="10" spans="2:19" ht="12.75" customHeight="1" thickBot="1" x14ac:dyDescent="0.2">
      <c r="B10" s="865"/>
      <c r="C10" s="865"/>
      <c r="D10" s="865"/>
      <c r="E10" s="868"/>
      <c r="F10" s="871"/>
      <c r="G10" s="871"/>
      <c r="H10" s="871"/>
      <c r="I10" s="874"/>
      <c r="J10" s="157">
        <v>7</v>
      </c>
      <c r="K10" s="881" t="s">
        <v>36</v>
      </c>
      <c r="L10" s="882"/>
      <c r="M10" s="883"/>
      <c r="N10" s="158">
        <v>14</v>
      </c>
      <c r="O10" s="884" t="s">
        <v>43</v>
      </c>
      <c r="P10" s="884"/>
      <c r="Q10" s="885"/>
      <c r="R10" s="155"/>
      <c r="S10" s="156"/>
    </row>
    <row r="11" spans="2:19" ht="12.75" customHeight="1" thickBot="1" x14ac:dyDescent="0.2">
      <c r="B11" s="865"/>
      <c r="C11" s="865"/>
      <c r="D11" s="865"/>
      <c r="E11" s="868"/>
      <c r="F11" s="871"/>
      <c r="G11" s="871"/>
      <c r="H11" s="871"/>
      <c r="I11" s="833"/>
      <c r="J11" s="159" t="s">
        <v>14</v>
      </c>
      <c r="K11" s="160"/>
      <c r="L11" s="875"/>
      <c r="M11" s="876"/>
      <c r="N11" s="161" t="s">
        <v>54</v>
      </c>
      <c r="O11" s="612"/>
      <c r="P11" s="162"/>
      <c r="Q11" s="162"/>
      <c r="R11" s="163"/>
      <c r="S11" s="164"/>
    </row>
    <row r="12" spans="2:19" ht="16.5" customHeight="1" x14ac:dyDescent="0.15">
      <c r="B12" s="865"/>
      <c r="C12" s="865"/>
      <c r="D12" s="865"/>
      <c r="E12" s="868"/>
      <c r="F12" s="871"/>
      <c r="G12" s="871"/>
      <c r="H12" s="871"/>
      <c r="I12" s="833"/>
      <c r="J12" s="165" t="s">
        <v>10</v>
      </c>
      <c r="K12" s="166" t="s">
        <v>83</v>
      </c>
      <c r="L12" s="166" t="s">
        <v>67</v>
      </c>
      <c r="M12" s="166" t="s">
        <v>72</v>
      </c>
      <c r="N12" s="165" t="s">
        <v>11</v>
      </c>
      <c r="O12" s="166" t="s">
        <v>19</v>
      </c>
      <c r="P12" s="166" t="s">
        <v>66</v>
      </c>
      <c r="Q12" s="166" t="s">
        <v>12</v>
      </c>
      <c r="R12" s="877" t="s">
        <v>13</v>
      </c>
      <c r="S12" s="879" t="s">
        <v>18</v>
      </c>
    </row>
    <row r="13" spans="2:19" ht="24" customHeight="1" thickBot="1" x14ac:dyDescent="0.2">
      <c r="B13" s="866"/>
      <c r="C13" s="867"/>
      <c r="D13" s="867"/>
      <c r="E13" s="869"/>
      <c r="F13" s="872"/>
      <c r="G13" s="872"/>
      <c r="H13" s="872"/>
      <c r="I13" s="834"/>
      <c r="J13" s="167">
        <f>L11</f>
        <v>0</v>
      </c>
      <c r="K13" s="168">
        <f t="shared" ref="K13:P13" si="0">J13+1</f>
        <v>1</v>
      </c>
      <c r="L13" s="168">
        <f t="shared" si="0"/>
        <v>2</v>
      </c>
      <c r="M13" s="168">
        <f t="shared" si="0"/>
        <v>3</v>
      </c>
      <c r="N13" s="168">
        <f t="shared" si="0"/>
        <v>4</v>
      </c>
      <c r="O13" s="168">
        <f t="shared" si="0"/>
        <v>5</v>
      </c>
      <c r="P13" s="168">
        <f t="shared" si="0"/>
        <v>6</v>
      </c>
      <c r="Q13" s="168" t="s">
        <v>74</v>
      </c>
      <c r="R13" s="878"/>
      <c r="S13" s="880"/>
    </row>
    <row r="14" spans="2:19" s="175" customFormat="1" ht="22.5" customHeight="1" x14ac:dyDescent="0.15">
      <c r="B14" s="169"/>
      <c r="C14" s="170"/>
      <c r="D14" s="170"/>
      <c r="E14" s="171"/>
      <c r="F14" s="171"/>
      <c r="G14" s="170"/>
      <c r="H14" s="172"/>
      <c r="I14" s="171"/>
      <c r="J14" s="173"/>
      <c r="K14" s="173"/>
      <c r="L14" s="173"/>
      <c r="M14" s="173"/>
      <c r="N14" s="173"/>
      <c r="O14" s="173"/>
      <c r="P14" s="173"/>
      <c r="Q14" s="173"/>
      <c r="R14" s="173"/>
      <c r="S14" s="174"/>
    </row>
    <row r="15" spans="2:19" s="182" customFormat="1" ht="20.25" customHeight="1" x14ac:dyDescent="0.15">
      <c r="B15" s="176"/>
      <c r="C15" s="177"/>
      <c r="D15" s="177"/>
      <c r="E15" s="95"/>
      <c r="F15" s="178"/>
      <c r="G15" s="177"/>
      <c r="H15" s="177"/>
      <c r="I15" s="179"/>
      <c r="J15" s="179"/>
      <c r="K15" s="179"/>
      <c r="L15" s="179"/>
      <c r="M15" s="179"/>
      <c r="N15" s="179"/>
      <c r="O15" s="180"/>
      <c r="P15" s="180"/>
      <c r="Q15" s="180"/>
      <c r="R15" s="180"/>
      <c r="S15" s="181"/>
    </row>
    <row r="16" spans="2:19" s="182" customFormat="1" ht="18" x14ac:dyDescent="0.15">
      <c r="B16" s="176"/>
      <c r="C16" s="177"/>
      <c r="D16" s="177"/>
      <c r="E16" s="95"/>
      <c r="F16" s="178"/>
      <c r="G16" s="177"/>
      <c r="H16" s="177"/>
      <c r="I16" s="179"/>
      <c r="J16" s="179"/>
      <c r="K16" s="179"/>
      <c r="L16" s="179"/>
      <c r="M16" s="179"/>
      <c r="N16" s="179"/>
      <c r="O16" s="180"/>
      <c r="P16" s="180"/>
      <c r="Q16" s="180"/>
      <c r="R16" s="180"/>
      <c r="S16" s="181"/>
    </row>
    <row r="17" spans="2:19" s="182" customFormat="1" ht="18" x14ac:dyDescent="0.15">
      <c r="B17" s="176"/>
      <c r="C17" s="177"/>
      <c r="D17" s="177"/>
      <c r="E17" s="95"/>
      <c r="F17" s="178"/>
      <c r="G17" s="177"/>
      <c r="H17" s="177"/>
      <c r="I17" s="179"/>
      <c r="J17" s="179"/>
      <c r="K17" s="179"/>
      <c r="L17" s="179"/>
      <c r="M17" s="179"/>
      <c r="N17" s="179"/>
      <c r="O17" s="180"/>
      <c r="P17" s="180"/>
      <c r="Q17" s="180"/>
      <c r="R17" s="180"/>
      <c r="S17" s="181"/>
    </row>
    <row r="18" spans="2:19" s="182" customFormat="1" ht="20.25" customHeight="1" x14ac:dyDescent="0.15">
      <c r="B18" s="176"/>
      <c r="C18" s="177"/>
      <c r="D18" s="177"/>
      <c r="E18" s="95"/>
      <c r="F18" s="178"/>
      <c r="G18" s="177"/>
      <c r="H18" s="177"/>
      <c r="I18" s="179"/>
      <c r="J18" s="179"/>
      <c r="K18" s="179"/>
      <c r="L18" s="179"/>
      <c r="M18" s="179"/>
      <c r="N18" s="179"/>
      <c r="O18" s="180"/>
      <c r="P18" s="180"/>
      <c r="Q18" s="180"/>
      <c r="R18" s="180"/>
      <c r="S18" s="181"/>
    </row>
    <row r="19" spans="2:19" s="182" customFormat="1" ht="20.25" customHeight="1" x14ac:dyDescent="0.15">
      <c r="B19" s="176"/>
      <c r="C19" s="177"/>
      <c r="D19" s="177"/>
      <c r="E19" s="95"/>
      <c r="F19" s="183"/>
      <c r="G19" s="177"/>
      <c r="H19" s="177"/>
      <c r="I19" s="179"/>
      <c r="J19" s="179"/>
      <c r="K19" s="179"/>
      <c r="L19" s="179"/>
      <c r="M19" s="179"/>
      <c r="N19" s="179"/>
      <c r="O19" s="180"/>
      <c r="P19" s="180"/>
      <c r="Q19" s="180"/>
      <c r="R19" s="180"/>
      <c r="S19" s="181"/>
    </row>
    <row r="20" spans="2:19" s="182" customFormat="1" ht="20.25" customHeight="1" x14ac:dyDescent="0.15">
      <c r="B20" s="176"/>
      <c r="C20" s="177"/>
      <c r="D20" s="177"/>
      <c r="E20" s="66"/>
      <c r="F20" s="178"/>
      <c r="G20" s="177"/>
      <c r="H20" s="177"/>
      <c r="I20" s="179"/>
      <c r="J20" s="179"/>
      <c r="K20" s="179"/>
      <c r="L20" s="179"/>
      <c r="M20" s="179"/>
      <c r="N20" s="179"/>
      <c r="O20" s="180"/>
      <c r="P20" s="180"/>
      <c r="Q20" s="180"/>
      <c r="R20" s="180"/>
      <c r="S20" s="181"/>
    </row>
    <row r="21" spans="2:19" s="182" customFormat="1" ht="20.25" customHeight="1" x14ac:dyDescent="0.15">
      <c r="B21" s="176"/>
      <c r="C21" s="177"/>
      <c r="D21" s="177"/>
      <c r="E21" s="66"/>
      <c r="F21" s="178"/>
      <c r="G21" s="177"/>
      <c r="H21" s="177"/>
      <c r="I21" s="179"/>
      <c r="J21" s="179"/>
      <c r="K21" s="179"/>
      <c r="L21" s="179"/>
      <c r="M21" s="179"/>
      <c r="N21" s="179"/>
      <c r="O21" s="180"/>
      <c r="P21" s="180"/>
      <c r="Q21" s="180"/>
      <c r="R21" s="180"/>
      <c r="S21" s="181"/>
    </row>
    <row r="22" spans="2:19" s="182" customFormat="1" ht="18" x14ac:dyDescent="0.15">
      <c r="B22" s="176"/>
      <c r="C22" s="177"/>
      <c r="D22" s="177"/>
      <c r="E22" s="95"/>
      <c r="F22" s="178"/>
      <c r="G22" s="177"/>
      <c r="H22" s="177"/>
      <c r="I22" s="179"/>
      <c r="J22" s="179"/>
      <c r="K22" s="179"/>
      <c r="L22" s="179"/>
      <c r="M22" s="179"/>
      <c r="N22" s="179"/>
      <c r="O22" s="180"/>
      <c r="P22" s="180"/>
      <c r="Q22" s="180"/>
      <c r="R22" s="180"/>
      <c r="S22" s="181"/>
    </row>
    <row r="23" spans="2:19" s="182" customFormat="1" ht="20.25" customHeight="1" x14ac:dyDescent="0.15">
      <c r="B23" s="176"/>
      <c r="C23" s="177"/>
      <c r="D23" s="177"/>
      <c r="E23" s="611"/>
      <c r="F23" s="178"/>
      <c r="G23" s="177"/>
      <c r="H23" s="177"/>
      <c r="I23" s="179"/>
      <c r="J23" s="179"/>
      <c r="K23" s="179"/>
      <c r="L23" s="179"/>
      <c r="M23" s="179"/>
      <c r="N23" s="179"/>
      <c r="O23" s="180"/>
      <c r="P23" s="180"/>
      <c r="Q23" s="180"/>
      <c r="R23" s="180"/>
      <c r="S23" s="181"/>
    </row>
    <row r="24" spans="2:19" s="182" customFormat="1" ht="20.25" customHeight="1" x14ac:dyDescent="0.15">
      <c r="B24" s="176"/>
      <c r="C24" s="177"/>
      <c r="D24" s="177"/>
      <c r="E24" s="611"/>
      <c r="F24" s="178"/>
      <c r="G24" s="177"/>
      <c r="H24" s="177"/>
      <c r="I24" s="179"/>
      <c r="K24" s="179"/>
      <c r="L24" s="179"/>
      <c r="M24" s="179"/>
      <c r="N24" s="179"/>
      <c r="O24" s="180"/>
      <c r="P24" s="180"/>
      <c r="Q24" s="180"/>
      <c r="R24" s="180"/>
      <c r="S24" s="181"/>
    </row>
    <row r="25" spans="2:19" s="182" customFormat="1" ht="20.25" customHeight="1" x14ac:dyDescent="0.15">
      <c r="B25" s="176"/>
      <c r="C25" s="177"/>
      <c r="D25" s="177"/>
      <c r="E25" s="611"/>
      <c r="F25" s="178"/>
      <c r="G25" s="177"/>
      <c r="H25" s="177"/>
      <c r="I25" s="179"/>
      <c r="J25" s="179"/>
      <c r="L25" s="179"/>
      <c r="M25" s="179"/>
      <c r="N25" s="179"/>
      <c r="O25" s="180"/>
      <c r="P25" s="180"/>
      <c r="Q25" s="180"/>
      <c r="R25" s="180"/>
      <c r="S25" s="181"/>
    </row>
    <row r="26" spans="2:19" s="182" customFormat="1" ht="20.25" customHeight="1" x14ac:dyDescent="0.15">
      <c r="B26" s="176"/>
      <c r="C26" s="177"/>
      <c r="D26" s="177"/>
      <c r="E26" s="611"/>
      <c r="F26" s="183"/>
      <c r="G26" s="177"/>
      <c r="H26" s="177"/>
      <c r="I26" s="179"/>
      <c r="J26" s="179"/>
      <c r="K26" s="179"/>
      <c r="L26" s="179"/>
      <c r="M26" s="179"/>
      <c r="N26" s="179"/>
      <c r="O26" s="180"/>
      <c r="P26" s="180"/>
      <c r="Q26" s="180"/>
      <c r="R26" s="180"/>
      <c r="S26" s="181"/>
    </row>
    <row r="27" spans="2:19" s="182" customFormat="1" ht="20.25" customHeight="1" x14ac:dyDescent="0.15">
      <c r="B27" s="176"/>
      <c r="C27" s="177"/>
      <c r="D27" s="177"/>
      <c r="E27" s="611"/>
      <c r="F27" s="178"/>
      <c r="G27" s="177"/>
      <c r="H27" s="177"/>
      <c r="I27" s="179"/>
      <c r="J27" s="179"/>
      <c r="K27" s="179"/>
      <c r="L27" s="179"/>
      <c r="M27" s="179"/>
      <c r="N27" s="179"/>
      <c r="O27" s="180"/>
      <c r="P27" s="180"/>
      <c r="Q27" s="180"/>
      <c r="R27" s="180"/>
      <c r="S27" s="181"/>
    </row>
    <row r="28" spans="2:19" s="182" customFormat="1" ht="20.25" customHeight="1" x14ac:dyDescent="0.15">
      <c r="B28" s="176"/>
      <c r="C28" s="177"/>
      <c r="D28" s="177"/>
      <c r="E28" s="611"/>
      <c r="F28" s="178"/>
      <c r="G28" s="177"/>
      <c r="H28" s="177"/>
      <c r="I28" s="179"/>
      <c r="J28" s="179"/>
      <c r="K28" s="179"/>
      <c r="L28" s="179"/>
      <c r="M28" s="179"/>
      <c r="N28" s="179"/>
      <c r="O28" s="180"/>
      <c r="P28" s="180"/>
      <c r="Q28" s="180"/>
      <c r="R28" s="180"/>
      <c r="S28" s="181"/>
    </row>
    <row r="29" spans="2:19" s="182" customFormat="1" ht="20.25" customHeight="1" x14ac:dyDescent="0.15">
      <c r="B29" s="176"/>
      <c r="C29" s="177"/>
      <c r="D29" s="177"/>
      <c r="E29" s="611"/>
      <c r="F29" s="183"/>
      <c r="G29" s="177"/>
      <c r="H29" s="177"/>
      <c r="I29" s="179"/>
      <c r="J29" s="179"/>
      <c r="K29" s="179"/>
      <c r="L29" s="179"/>
      <c r="M29" s="179"/>
      <c r="N29" s="179"/>
      <c r="O29" s="180"/>
      <c r="P29" s="180"/>
      <c r="Q29" s="180"/>
      <c r="R29" s="180"/>
      <c r="S29" s="181"/>
    </row>
    <row r="30" spans="2:19" s="182" customFormat="1" ht="20.25" customHeight="1" x14ac:dyDescent="0.15">
      <c r="B30" s="176"/>
      <c r="C30" s="177"/>
      <c r="D30" s="177"/>
      <c r="E30" s="611"/>
      <c r="F30" s="178"/>
      <c r="G30" s="177"/>
      <c r="H30" s="177"/>
      <c r="I30" s="179"/>
      <c r="J30" s="179"/>
      <c r="K30" s="179"/>
      <c r="L30" s="179"/>
      <c r="M30" s="179"/>
      <c r="N30" s="179"/>
      <c r="O30" s="180"/>
      <c r="P30" s="180"/>
      <c r="Q30" s="180"/>
      <c r="R30" s="180"/>
      <c r="S30" s="181"/>
    </row>
    <row r="31" spans="2:19" s="182" customFormat="1" ht="20.25" customHeight="1" x14ac:dyDescent="0.15">
      <c r="B31" s="176"/>
      <c r="C31" s="177"/>
      <c r="D31" s="177"/>
      <c r="E31" s="178"/>
      <c r="F31" s="178"/>
      <c r="G31" s="177"/>
      <c r="H31" s="177"/>
      <c r="I31" s="179"/>
      <c r="J31" s="180"/>
      <c r="K31" s="180"/>
      <c r="L31" s="180"/>
      <c r="M31" s="180"/>
      <c r="N31" s="180"/>
      <c r="O31" s="180"/>
      <c r="P31" s="180"/>
      <c r="Q31" s="180"/>
      <c r="R31" s="180"/>
      <c r="S31" s="181"/>
    </row>
    <row r="32" spans="2:19" s="182" customFormat="1" ht="20.25" customHeight="1" x14ac:dyDescent="0.15">
      <c r="B32" s="176"/>
      <c r="C32" s="177"/>
      <c r="D32" s="177"/>
      <c r="E32" s="178"/>
      <c r="F32" s="178"/>
      <c r="G32" s="177"/>
      <c r="H32" s="177"/>
      <c r="I32" s="179"/>
      <c r="J32" s="180"/>
      <c r="K32" s="180"/>
      <c r="L32" s="180"/>
      <c r="M32" s="180"/>
      <c r="N32" s="180"/>
      <c r="O32" s="180"/>
      <c r="P32" s="180"/>
      <c r="Q32" s="180"/>
      <c r="R32" s="180"/>
      <c r="S32" s="181"/>
    </row>
    <row r="33" spans="2:19" s="182" customFormat="1" ht="20.25" customHeight="1" x14ac:dyDescent="0.15">
      <c r="B33" s="176"/>
      <c r="C33" s="177"/>
      <c r="D33" s="177"/>
      <c r="E33" s="178"/>
      <c r="F33" s="178"/>
      <c r="G33" s="177"/>
      <c r="H33" s="177"/>
      <c r="I33" s="179"/>
      <c r="J33" s="180"/>
      <c r="K33" s="180"/>
      <c r="L33" s="180"/>
      <c r="M33" s="180"/>
      <c r="N33" s="180"/>
      <c r="O33" s="180"/>
      <c r="P33" s="180"/>
      <c r="Q33" s="180"/>
      <c r="R33" s="180"/>
      <c r="S33" s="181"/>
    </row>
    <row r="34" spans="2:19" s="182" customFormat="1" ht="20.25" customHeight="1" x14ac:dyDescent="0.15">
      <c r="B34" s="176"/>
      <c r="C34" s="177"/>
      <c r="D34" s="177"/>
      <c r="E34" s="178"/>
      <c r="F34" s="178"/>
      <c r="G34" s="177"/>
      <c r="H34" s="177"/>
      <c r="I34" s="179"/>
      <c r="J34" s="180"/>
      <c r="K34" s="180"/>
      <c r="L34" s="180"/>
      <c r="M34" s="180"/>
      <c r="N34" s="180"/>
      <c r="O34" s="180"/>
      <c r="P34" s="180"/>
      <c r="Q34" s="180"/>
      <c r="R34" s="180"/>
      <c r="S34" s="181"/>
    </row>
    <row r="35" spans="2:19" s="182" customFormat="1" ht="20.25" customHeight="1" x14ac:dyDescent="0.15">
      <c r="B35" s="176"/>
      <c r="C35" s="177"/>
      <c r="D35" s="177"/>
      <c r="E35" s="178"/>
      <c r="F35" s="178"/>
      <c r="G35" s="177"/>
      <c r="H35" s="177"/>
      <c r="I35" s="179"/>
      <c r="J35" s="180"/>
      <c r="K35" s="180"/>
      <c r="L35" s="180"/>
      <c r="M35" s="180"/>
      <c r="N35" s="180"/>
      <c r="O35" s="180"/>
      <c r="P35" s="180"/>
      <c r="Q35" s="180"/>
      <c r="R35" s="180"/>
      <c r="S35" s="181"/>
    </row>
    <row r="36" spans="2:19" s="182" customFormat="1" ht="20.25" customHeight="1" x14ac:dyDescent="0.15">
      <c r="B36" s="176"/>
      <c r="C36" s="177"/>
      <c r="D36" s="177"/>
      <c r="E36" s="178"/>
      <c r="F36" s="178"/>
      <c r="G36" s="177"/>
      <c r="H36" s="177"/>
      <c r="I36" s="179"/>
      <c r="J36" s="180"/>
      <c r="K36" s="180"/>
      <c r="L36" s="180"/>
      <c r="M36" s="180"/>
      <c r="N36" s="180"/>
      <c r="O36" s="180"/>
      <c r="P36" s="180"/>
      <c r="Q36" s="180"/>
      <c r="R36" s="180"/>
      <c r="S36" s="181"/>
    </row>
    <row r="37" spans="2:19" s="182" customFormat="1" ht="20.25" customHeight="1" x14ac:dyDescent="0.15">
      <c r="B37" s="176"/>
      <c r="C37" s="177"/>
      <c r="D37" s="177"/>
      <c r="E37" s="178"/>
      <c r="F37" s="178"/>
      <c r="G37" s="177"/>
      <c r="H37" s="177"/>
      <c r="I37" s="179"/>
      <c r="J37" s="180"/>
      <c r="K37" s="180"/>
      <c r="L37" s="180"/>
      <c r="M37" s="180"/>
      <c r="N37" s="180"/>
      <c r="O37" s="180"/>
      <c r="P37" s="180"/>
      <c r="Q37" s="180"/>
      <c r="R37" s="180"/>
      <c r="S37" s="181"/>
    </row>
    <row r="38" spans="2:19" s="182" customFormat="1" ht="18" x14ac:dyDescent="0.15">
      <c r="B38" s="176"/>
      <c r="C38" s="177"/>
      <c r="D38" s="177"/>
      <c r="E38" s="95"/>
      <c r="F38" s="178"/>
      <c r="G38" s="177"/>
      <c r="H38" s="177"/>
      <c r="I38" s="179"/>
      <c r="J38" s="179"/>
      <c r="K38" s="179"/>
      <c r="L38" s="179"/>
      <c r="M38" s="179"/>
      <c r="N38" s="179"/>
      <c r="O38" s="180"/>
      <c r="P38" s="180"/>
      <c r="Q38" s="180"/>
      <c r="R38" s="180"/>
      <c r="S38" s="181"/>
    </row>
    <row r="39" spans="2:19" s="182" customFormat="1" ht="18" x14ac:dyDescent="0.15">
      <c r="B39" s="176"/>
      <c r="C39" s="177"/>
      <c r="D39" s="177"/>
      <c r="E39" s="95"/>
      <c r="F39" s="178"/>
      <c r="G39" s="177"/>
      <c r="H39" s="177"/>
      <c r="I39" s="179"/>
      <c r="J39" s="179"/>
      <c r="K39" s="179"/>
      <c r="L39" s="179"/>
      <c r="M39" s="179"/>
      <c r="N39" s="179"/>
      <c r="O39" s="180"/>
      <c r="P39" s="180"/>
      <c r="Q39" s="180"/>
      <c r="R39" s="180"/>
      <c r="S39" s="181"/>
    </row>
    <row r="40" spans="2:19" s="182" customFormat="1" ht="20.25" customHeight="1" x14ac:dyDescent="0.15">
      <c r="B40" s="176"/>
      <c r="C40" s="177"/>
      <c r="D40" s="177"/>
      <c r="E40" s="95"/>
      <c r="F40" s="178"/>
      <c r="G40" s="177"/>
      <c r="H40" s="177"/>
      <c r="I40" s="179"/>
      <c r="J40" s="179"/>
      <c r="K40" s="179"/>
      <c r="L40" s="179"/>
      <c r="M40" s="179"/>
      <c r="N40" s="179"/>
      <c r="O40" s="180"/>
      <c r="P40" s="180"/>
      <c r="Q40" s="180"/>
      <c r="R40" s="180"/>
      <c r="S40" s="181"/>
    </row>
    <row r="41" spans="2:19" s="182" customFormat="1" ht="20.25" customHeight="1" x14ac:dyDescent="0.15">
      <c r="B41" s="176"/>
      <c r="C41" s="177"/>
      <c r="D41" s="177"/>
      <c r="E41" s="95"/>
      <c r="F41" s="183"/>
      <c r="G41" s="177"/>
      <c r="H41" s="177"/>
      <c r="I41" s="179"/>
      <c r="J41" s="179"/>
      <c r="K41" s="179"/>
      <c r="L41" s="179"/>
      <c r="M41" s="179"/>
      <c r="N41" s="179"/>
      <c r="O41" s="180"/>
      <c r="P41" s="180"/>
      <c r="Q41" s="180"/>
      <c r="R41" s="180"/>
      <c r="S41" s="181"/>
    </row>
    <row r="42" spans="2:19" s="182" customFormat="1" ht="20.25" customHeight="1" x14ac:dyDescent="0.15">
      <c r="B42" s="176"/>
      <c r="C42" s="177"/>
      <c r="D42" s="177"/>
      <c r="E42" s="95"/>
      <c r="F42" s="178"/>
      <c r="G42" s="177"/>
      <c r="H42" s="177"/>
      <c r="I42" s="179"/>
      <c r="J42" s="179"/>
      <c r="K42" s="179"/>
      <c r="L42" s="179"/>
      <c r="M42" s="179"/>
      <c r="N42" s="179"/>
      <c r="O42" s="180"/>
      <c r="P42" s="180"/>
      <c r="Q42" s="180"/>
      <c r="R42" s="180"/>
      <c r="S42" s="181"/>
    </row>
    <row r="43" spans="2:19" s="182" customFormat="1" ht="20.25" customHeight="1" x14ac:dyDescent="0.15">
      <c r="B43" s="176"/>
      <c r="C43" s="177"/>
      <c r="D43" s="177"/>
      <c r="E43" s="95"/>
      <c r="F43" s="178"/>
      <c r="G43" s="177"/>
      <c r="H43" s="177"/>
      <c r="I43" s="179"/>
      <c r="J43" s="179"/>
      <c r="K43" s="179"/>
      <c r="L43" s="179"/>
      <c r="M43" s="179"/>
      <c r="N43" s="179"/>
      <c r="O43" s="180"/>
      <c r="P43" s="180"/>
      <c r="Q43" s="180"/>
      <c r="R43" s="180"/>
      <c r="S43" s="181"/>
    </row>
    <row r="44" spans="2:19" s="182" customFormat="1" ht="18" x14ac:dyDescent="0.15">
      <c r="B44" s="176"/>
      <c r="C44" s="177"/>
      <c r="D44" s="177"/>
      <c r="E44" s="95"/>
      <c r="F44" s="178"/>
      <c r="G44" s="177"/>
      <c r="H44" s="177"/>
      <c r="I44" s="179"/>
      <c r="J44" s="179"/>
      <c r="K44" s="179"/>
      <c r="L44" s="179"/>
      <c r="M44" s="179"/>
      <c r="N44" s="179"/>
      <c r="O44" s="180"/>
      <c r="P44" s="180"/>
      <c r="Q44" s="180"/>
      <c r="R44" s="180"/>
      <c r="S44" s="181"/>
    </row>
    <row r="45" spans="2:19" s="182" customFormat="1" ht="20.25" customHeight="1" x14ac:dyDescent="0.15">
      <c r="B45" s="176"/>
      <c r="C45" s="177"/>
      <c r="D45" s="177"/>
      <c r="E45" s="611"/>
      <c r="F45" s="178"/>
      <c r="G45" s="177"/>
      <c r="H45" s="177"/>
      <c r="I45" s="179"/>
      <c r="J45" s="179"/>
      <c r="K45" s="179"/>
      <c r="L45" s="179"/>
      <c r="M45" s="179"/>
      <c r="N45" s="179"/>
      <c r="O45" s="180"/>
      <c r="P45" s="180"/>
      <c r="Q45" s="180"/>
      <c r="R45" s="180"/>
      <c r="S45" s="181"/>
    </row>
    <row r="46" spans="2:19" s="182" customFormat="1" ht="20.25" customHeight="1" x14ac:dyDescent="0.15">
      <c r="B46" s="176"/>
      <c r="C46" s="177"/>
      <c r="D46" s="177"/>
      <c r="E46" s="611"/>
      <c r="F46" s="178"/>
      <c r="G46" s="177"/>
      <c r="H46" s="177"/>
      <c r="I46" s="179"/>
      <c r="J46" s="179"/>
      <c r="K46" s="179"/>
      <c r="L46" s="179"/>
      <c r="M46" s="179"/>
      <c r="N46" s="179"/>
      <c r="O46" s="180"/>
      <c r="P46" s="180"/>
      <c r="Q46" s="180"/>
      <c r="R46" s="180"/>
      <c r="S46" s="181"/>
    </row>
    <row r="47" spans="2:19" s="182" customFormat="1" ht="20.25" customHeight="1" x14ac:dyDescent="0.15">
      <c r="B47" s="176"/>
      <c r="C47" s="177"/>
      <c r="D47" s="177"/>
      <c r="E47" s="611"/>
      <c r="F47" s="178"/>
      <c r="G47" s="177"/>
      <c r="H47" s="177"/>
      <c r="I47" s="179"/>
      <c r="J47" s="179"/>
      <c r="K47" s="179"/>
      <c r="L47" s="179"/>
      <c r="M47" s="179"/>
      <c r="N47" s="179"/>
      <c r="O47" s="180"/>
      <c r="P47" s="180"/>
      <c r="Q47" s="180"/>
      <c r="R47" s="180"/>
      <c r="S47" s="181"/>
    </row>
    <row r="48" spans="2:19" s="182" customFormat="1" ht="20.25" customHeight="1" x14ac:dyDescent="0.15">
      <c r="B48" s="176"/>
      <c r="C48" s="177"/>
      <c r="D48" s="177"/>
      <c r="E48" s="611"/>
      <c r="F48" s="178"/>
      <c r="G48" s="177"/>
      <c r="H48" s="177"/>
      <c r="I48" s="179"/>
      <c r="J48" s="179"/>
      <c r="K48" s="179"/>
      <c r="L48" s="179"/>
      <c r="M48" s="179"/>
      <c r="N48" s="179"/>
      <c r="O48" s="180"/>
      <c r="P48" s="180"/>
      <c r="Q48" s="180"/>
      <c r="R48" s="180"/>
      <c r="S48" s="181"/>
    </row>
    <row r="49" spans="2:19" s="182" customFormat="1" ht="20.25" customHeight="1" x14ac:dyDescent="0.15">
      <c r="B49" s="176"/>
      <c r="C49" s="177"/>
      <c r="D49" s="177"/>
      <c r="E49" s="611"/>
      <c r="F49" s="178"/>
      <c r="G49" s="177"/>
      <c r="H49" s="177"/>
      <c r="I49" s="179"/>
      <c r="J49" s="179"/>
      <c r="K49" s="179"/>
      <c r="L49" s="179"/>
      <c r="M49" s="179"/>
      <c r="N49" s="179"/>
      <c r="O49" s="180"/>
      <c r="P49" s="180"/>
      <c r="Q49" s="180"/>
      <c r="R49" s="180"/>
      <c r="S49" s="181"/>
    </row>
    <row r="50" spans="2:19" s="182" customFormat="1" ht="20.25" customHeight="1" x14ac:dyDescent="0.15">
      <c r="B50" s="176"/>
      <c r="C50" s="177"/>
      <c r="D50" s="177"/>
      <c r="E50" s="611"/>
      <c r="F50" s="178"/>
      <c r="G50" s="177"/>
      <c r="H50" s="177"/>
      <c r="I50" s="179"/>
      <c r="J50" s="179"/>
      <c r="K50" s="179"/>
      <c r="L50" s="179"/>
      <c r="M50" s="179"/>
      <c r="N50" s="179"/>
      <c r="O50" s="180"/>
      <c r="P50" s="180"/>
      <c r="Q50" s="180"/>
      <c r="R50" s="180"/>
      <c r="S50" s="181"/>
    </row>
    <row r="51" spans="2:19" s="182" customFormat="1" ht="20.25" customHeight="1" x14ac:dyDescent="0.15">
      <c r="B51" s="176"/>
      <c r="C51" s="177"/>
      <c r="D51" s="177"/>
      <c r="E51" s="611"/>
      <c r="F51" s="183"/>
      <c r="G51" s="177"/>
      <c r="H51" s="177"/>
      <c r="I51" s="179"/>
      <c r="J51" s="179"/>
      <c r="K51" s="179"/>
      <c r="L51" s="179"/>
      <c r="M51" s="179"/>
      <c r="N51" s="179"/>
      <c r="O51" s="180"/>
      <c r="P51" s="180"/>
      <c r="Q51" s="180"/>
      <c r="R51" s="180"/>
      <c r="S51" s="181"/>
    </row>
    <row r="52" spans="2:19" s="182" customFormat="1" ht="20.25" customHeight="1" x14ac:dyDescent="0.15">
      <c r="B52" s="176"/>
      <c r="C52" s="177"/>
      <c r="D52" s="177"/>
      <c r="E52" s="611"/>
      <c r="F52" s="178"/>
      <c r="G52" s="177"/>
      <c r="H52" s="177"/>
      <c r="I52" s="179"/>
      <c r="J52" s="179"/>
      <c r="K52" s="179"/>
      <c r="L52" s="179"/>
      <c r="M52" s="179"/>
      <c r="N52" s="179"/>
      <c r="O52" s="180"/>
      <c r="P52" s="180"/>
      <c r="Q52" s="180"/>
      <c r="R52" s="180"/>
      <c r="S52" s="181"/>
    </row>
    <row r="53" spans="2:19" s="182" customFormat="1" ht="20.25" customHeight="1" x14ac:dyDescent="0.15">
      <c r="B53" s="176"/>
      <c r="C53" s="177"/>
      <c r="D53" s="177"/>
      <c r="E53" s="178"/>
      <c r="F53" s="178"/>
      <c r="G53" s="177"/>
      <c r="H53" s="177"/>
      <c r="I53" s="179"/>
      <c r="J53" s="180"/>
      <c r="K53" s="180"/>
      <c r="L53" s="180"/>
      <c r="M53" s="180"/>
      <c r="N53" s="180"/>
      <c r="O53" s="180"/>
      <c r="P53" s="180"/>
      <c r="Q53" s="180"/>
      <c r="R53" s="180"/>
      <c r="S53" s="181"/>
    </row>
    <row r="54" spans="2:19" s="182" customFormat="1" ht="20.25" customHeight="1" x14ac:dyDescent="0.15">
      <c r="B54" s="176"/>
      <c r="C54" s="177"/>
      <c r="D54" s="177"/>
      <c r="E54" s="178"/>
      <c r="F54" s="178"/>
      <c r="G54" s="177"/>
      <c r="H54" s="177"/>
      <c r="I54" s="179"/>
      <c r="J54" s="180"/>
      <c r="K54" s="180"/>
      <c r="L54" s="180"/>
      <c r="M54" s="180"/>
      <c r="N54" s="180"/>
      <c r="O54" s="180"/>
      <c r="P54" s="180"/>
      <c r="Q54" s="180"/>
      <c r="R54" s="180"/>
      <c r="S54" s="181"/>
    </row>
    <row r="55" spans="2:19" s="182" customFormat="1" ht="20.25" customHeight="1" x14ac:dyDescent="0.15">
      <c r="B55" s="176"/>
      <c r="C55" s="177"/>
      <c r="D55" s="177"/>
      <c r="E55" s="178"/>
      <c r="F55" s="178"/>
      <c r="G55" s="177"/>
      <c r="H55" s="177"/>
      <c r="I55" s="179"/>
      <c r="J55" s="180"/>
      <c r="K55" s="180"/>
      <c r="L55" s="180"/>
      <c r="M55" s="180"/>
      <c r="N55" s="180"/>
      <c r="O55" s="180"/>
      <c r="P55" s="180"/>
      <c r="Q55" s="180"/>
      <c r="R55" s="180"/>
      <c r="S55" s="181"/>
    </row>
    <row r="56" spans="2:19" s="182" customFormat="1" ht="20.25" customHeight="1" x14ac:dyDescent="0.15">
      <c r="B56" s="176"/>
      <c r="C56" s="177"/>
      <c r="D56" s="177"/>
      <c r="E56" s="178"/>
      <c r="F56" s="178"/>
      <c r="G56" s="177"/>
      <c r="H56" s="177"/>
      <c r="I56" s="179"/>
      <c r="J56" s="180"/>
      <c r="K56" s="180"/>
      <c r="L56" s="180"/>
      <c r="M56" s="180"/>
      <c r="N56" s="180"/>
      <c r="O56" s="180"/>
      <c r="P56" s="180"/>
      <c r="Q56" s="180"/>
      <c r="R56" s="180"/>
      <c r="S56" s="181"/>
    </row>
    <row r="57" spans="2:19" s="182" customFormat="1" ht="20.25" customHeight="1" x14ac:dyDescent="0.15">
      <c r="B57" s="176"/>
      <c r="C57" s="177"/>
      <c r="D57" s="177"/>
      <c r="E57" s="178"/>
      <c r="F57" s="178"/>
      <c r="G57" s="177"/>
      <c r="H57" s="177"/>
      <c r="I57" s="179"/>
      <c r="J57" s="180"/>
      <c r="K57" s="180"/>
      <c r="L57" s="180"/>
      <c r="M57" s="180"/>
      <c r="N57" s="180"/>
      <c r="O57" s="180"/>
      <c r="P57" s="180"/>
      <c r="Q57" s="180"/>
      <c r="R57" s="180"/>
      <c r="S57" s="181"/>
    </row>
    <row r="58" spans="2:19" s="182" customFormat="1" ht="20.25" customHeight="1" x14ac:dyDescent="0.15">
      <c r="B58" s="176"/>
      <c r="C58" s="177"/>
      <c r="D58" s="177"/>
      <c r="E58" s="178"/>
      <c r="F58" s="178"/>
      <c r="G58" s="177"/>
      <c r="H58" s="177"/>
      <c r="I58" s="179"/>
      <c r="J58" s="180"/>
      <c r="K58" s="180"/>
      <c r="L58" s="180"/>
      <c r="M58" s="180"/>
      <c r="N58" s="180"/>
      <c r="O58" s="180"/>
      <c r="P58" s="180"/>
      <c r="Q58" s="180"/>
      <c r="R58" s="180"/>
      <c r="S58" s="181"/>
    </row>
    <row r="59" spans="2:19" s="182" customFormat="1" ht="20.25" customHeight="1" x14ac:dyDescent="0.15">
      <c r="B59" s="176"/>
      <c r="C59" s="177"/>
      <c r="D59" s="177"/>
      <c r="E59" s="178"/>
      <c r="F59" s="178"/>
      <c r="G59" s="177"/>
      <c r="H59" s="177"/>
      <c r="I59" s="179"/>
      <c r="J59" s="180"/>
      <c r="K59" s="180"/>
      <c r="L59" s="180"/>
      <c r="M59" s="180"/>
      <c r="N59" s="180"/>
      <c r="O59" s="180"/>
      <c r="P59" s="180"/>
      <c r="Q59" s="180"/>
      <c r="R59" s="180"/>
      <c r="S59" s="181"/>
    </row>
    <row r="60" spans="2:19" s="182" customFormat="1" ht="20.25" customHeight="1" x14ac:dyDescent="0.15">
      <c r="B60" s="176"/>
      <c r="C60" s="177"/>
      <c r="D60" s="177"/>
      <c r="E60" s="178"/>
      <c r="F60" s="178"/>
      <c r="G60" s="177"/>
      <c r="H60" s="177"/>
      <c r="I60" s="179"/>
      <c r="J60" s="180"/>
      <c r="K60" s="180"/>
      <c r="L60" s="180"/>
      <c r="M60" s="180"/>
      <c r="N60" s="180"/>
      <c r="O60" s="180"/>
      <c r="P60" s="180"/>
      <c r="Q60" s="180"/>
      <c r="R60" s="180"/>
      <c r="S60" s="181"/>
    </row>
    <row r="61" spans="2:19" s="182" customFormat="1" ht="20.25" customHeight="1" x14ac:dyDescent="0.15">
      <c r="B61" s="176"/>
      <c r="C61" s="177"/>
      <c r="D61" s="177"/>
      <c r="E61" s="184" t="s">
        <v>77</v>
      </c>
      <c r="F61" s="184"/>
      <c r="G61" s="177"/>
      <c r="H61" s="177"/>
      <c r="I61" s="179"/>
      <c r="J61" s="180"/>
      <c r="K61" s="180"/>
      <c r="L61" s="180"/>
      <c r="M61" s="180"/>
      <c r="N61" s="180"/>
      <c r="O61" s="180"/>
      <c r="P61" s="180"/>
      <c r="Q61" s="180"/>
      <c r="R61" s="180"/>
      <c r="S61" s="181"/>
    </row>
    <row r="62" spans="2:19" s="182" customFormat="1" ht="20.25" customHeight="1" x14ac:dyDescent="0.15">
      <c r="B62" s="176"/>
      <c r="C62" s="177"/>
      <c r="D62" s="177"/>
      <c r="E62" s="178"/>
      <c r="F62" s="178"/>
      <c r="G62" s="177"/>
      <c r="H62" s="177"/>
      <c r="I62" s="179"/>
      <c r="J62" s="180"/>
      <c r="K62" s="180"/>
      <c r="L62" s="180"/>
      <c r="M62" s="180"/>
      <c r="N62" s="180"/>
      <c r="O62" s="180"/>
      <c r="P62" s="180"/>
      <c r="Q62" s="180"/>
      <c r="R62" s="180"/>
      <c r="S62" s="181"/>
    </row>
    <row r="63" spans="2:19" s="182" customFormat="1" ht="18" x14ac:dyDescent="0.15">
      <c r="B63" s="176"/>
      <c r="C63" s="177"/>
      <c r="D63" s="177"/>
      <c r="E63" s="178"/>
      <c r="F63" s="178"/>
      <c r="G63" s="177"/>
      <c r="H63" s="177"/>
      <c r="I63" s="179"/>
      <c r="J63" s="180"/>
      <c r="K63" s="180"/>
      <c r="L63" s="180"/>
      <c r="M63" s="180"/>
      <c r="N63" s="180"/>
      <c r="O63" s="180"/>
      <c r="P63" s="180"/>
      <c r="Q63" s="180"/>
      <c r="R63" s="180"/>
      <c r="S63" s="181"/>
    </row>
    <row r="64" spans="2:19" s="182" customFormat="1" ht="20.25" customHeight="1" x14ac:dyDescent="0.15">
      <c r="B64" s="176"/>
      <c r="C64" s="185"/>
      <c r="D64" s="186"/>
      <c r="E64" s="178"/>
      <c r="F64" s="178"/>
      <c r="G64" s="177"/>
      <c r="H64" s="177"/>
      <c r="I64" s="179"/>
      <c r="J64" s="180"/>
      <c r="K64" s="180"/>
      <c r="L64" s="180"/>
      <c r="M64" s="180"/>
      <c r="N64" s="180"/>
      <c r="O64" s="180"/>
      <c r="P64" s="180"/>
      <c r="Q64" s="180"/>
      <c r="R64" s="180"/>
      <c r="S64" s="181"/>
    </row>
    <row r="65" spans="2:19" s="182" customFormat="1" ht="20.25" customHeight="1" x14ac:dyDescent="0.2">
      <c r="B65" s="176"/>
      <c r="C65" s="187"/>
      <c r="D65" s="186"/>
      <c r="E65" s="178"/>
      <c r="F65" s="178"/>
      <c r="G65" s="177"/>
      <c r="H65" s="177"/>
      <c r="I65" s="179"/>
      <c r="J65" s="180"/>
      <c r="K65" s="180"/>
      <c r="L65" s="180"/>
      <c r="M65" s="180"/>
      <c r="N65" s="180"/>
      <c r="O65" s="180"/>
      <c r="P65" s="180"/>
      <c r="Q65" s="180"/>
      <c r="R65" s="180"/>
      <c r="S65" s="181"/>
    </row>
    <row r="66" spans="2:19" s="182" customFormat="1" ht="20.25" customHeight="1" thickBot="1" x14ac:dyDescent="0.25">
      <c r="B66" s="188"/>
      <c r="C66" s="189"/>
      <c r="D66" s="190"/>
      <c r="E66" s="191"/>
      <c r="F66" s="191"/>
      <c r="G66" s="192"/>
      <c r="H66" s="192"/>
      <c r="I66" s="193"/>
      <c r="J66" s="194"/>
      <c r="K66" s="194"/>
      <c r="L66" s="194"/>
      <c r="M66" s="194"/>
      <c r="N66" s="194"/>
      <c r="O66" s="194"/>
      <c r="P66" s="194"/>
      <c r="Q66" s="194"/>
      <c r="R66" s="194"/>
      <c r="S66" s="195"/>
    </row>
  </sheetData>
  <autoFilter ref="B14:S66" xr:uid="{00000000-0009-0000-0000-000002000000}">
    <sortState xmlns:xlrd2="http://schemas.microsoft.com/office/spreadsheetml/2017/richdata2" ref="B93:S118">
      <sortCondition ref="G14:G5838"/>
    </sortState>
  </autoFilter>
  <mergeCells count="35">
    <mergeCell ref="R12:R13"/>
    <mergeCell ref="S12:S13"/>
    <mergeCell ref="K8:M8"/>
    <mergeCell ref="O8:Q8"/>
    <mergeCell ref="K9:M9"/>
    <mergeCell ref="O9:Q9"/>
    <mergeCell ref="K10:M10"/>
    <mergeCell ref="O10:Q10"/>
    <mergeCell ref="C7:D7"/>
    <mergeCell ref="K7:M7"/>
    <mergeCell ref="O7:Q7"/>
    <mergeCell ref="B8:B13"/>
    <mergeCell ref="C8:C13"/>
    <mergeCell ref="D8:D13"/>
    <mergeCell ref="E8:E13"/>
    <mergeCell ref="G8:G13"/>
    <mergeCell ref="H8:H13"/>
    <mergeCell ref="I8:I13"/>
    <mergeCell ref="L11:M11"/>
    <mergeCell ref="F8:F13"/>
    <mergeCell ref="C5:D5"/>
    <mergeCell ref="K5:M5"/>
    <mergeCell ref="O5:Q5"/>
    <mergeCell ref="R5:R6"/>
    <mergeCell ref="S5:S6"/>
    <mergeCell ref="C6:D6"/>
    <mergeCell ref="K6:M6"/>
    <mergeCell ref="O6:Q6"/>
    <mergeCell ref="B2:P2"/>
    <mergeCell ref="R2:S2"/>
    <mergeCell ref="C3:D3"/>
    <mergeCell ref="J3:Q3"/>
    <mergeCell ref="C4:D4"/>
    <mergeCell ref="K4:M4"/>
    <mergeCell ref="O4:Q4"/>
  </mergeCells>
  <dataValidations count="5">
    <dataValidation type="list" allowBlank="1" showInputMessage="1" showErrorMessage="1" sqref="G64:G66" xr:uid="{00000000-0002-0000-0200-000000000000}">
      <formula1>TRADE</formula1>
    </dataValidation>
    <dataValidation type="list" allowBlank="1" showInputMessage="1" showErrorMessage="1" sqref="H15:H66" xr:uid="{00000000-0002-0000-0200-000001000000}">
      <formula1>Names</formula1>
    </dataValidation>
    <dataValidation type="list" allowBlank="1" showInputMessage="1" showErrorMessage="1" sqref="D15:D66" xr:uid="{00000000-0002-0000-0200-000002000000}">
      <formula1>ZONE</formula1>
    </dataValidation>
    <dataValidation type="list" allowBlank="1" showInputMessage="1" showErrorMessage="1" sqref="C15:C66" xr:uid="{00000000-0002-0000-0200-000003000000}">
      <formula1>AREA</formula1>
    </dataValidation>
    <dataValidation type="list" allowBlank="1" showInputMessage="1" showErrorMessage="1" sqref="G15:G63" xr:uid="{00000000-0002-0000-0200-000006000000}">
      <formula1>#REF!</formula1>
    </dataValidation>
  </dataValidations>
  <printOptions horizontalCentered="1" verticalCentered="1"/>
  <pageMargins left="0.25" right="0.25" top="0.75" bottom="0.75" header="0.3" footer="0.3"/>
  <pageSetup paperSize="5" scale="54" fitToHeight="0" orientation="landscape" r:id="rId1"/>
  <headerFooter alignWithMargins="0">
    <oddHeader>&amp;L&amp;G</oddHeader>
    <oddFooter>&amp;L&amp;A&amp;CTMH - LAST PLANNER FORM&amp;R&amp;D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Use correct code" xr:uid="{00000000-0002-0000-0200-000004000000}">
          <x14:formula1>
            <xm:f>'/Users/jasonschroeder/Library/Containers/com.microsoft.Excel/Data/Documents/Users\jasonschroeder\Library\Containers\com.microsoft.Excel\Data\Documents\C:\Users\zdennis\Dropbox\O''Shea Builders Best Practices Library\Last Planner Tool Kit\[Last Planner System Forms Set.xlsx]JOBDATA'!#REF!</xm:f>
          </x14:formula1>
          <xm:sqref>G14 C14</xm:sqref>
        </x14:dataValidation>
        <x14:dataValidation type="list" allowBlank="1" showInputMessage="1" showErrorMessage="1" error="Use correct sector code" xr:uid="{00000000-0002-0000-0200-000005000000}">
          <x14:formula1>
            <xm:f>'/Users/jasonschroeder/Library/Containers/com.microsoft.Excel/Data/Documents/Users\jasonschroeder\Library\Containers\com.microsoft.Excel\Data\Documents\C:\Users\zdennis\Dropbox\O''Shea Builders Best Practices Library\Last Planner Tool Kit\[Last Planner System Forms Set.xlsx]JOBDATA'!#REF!</xm:f>
          </x14:formula1>
          <xm:sqref>D14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40"/>
  <sheetViews>
    <sheetView view="pageLayout" zoomScaleNormal="150" workbookViewId="0">
      <selection sqref="A1:XFD1048576"/>
    </sheetView>
  </sheetViews>
  <sheetFormatPr baseColWidth="10" defaultColWidth="8.83203125" defaultRowHeight="13" x14ac:dyDescent="0.15"/>
  <cols>
    <col min="1" max="1" width="15.5" style="22" customWidth="1"/>
    <col min="2" max="3" width="26.1640625" style="22" customWidth="1"/>
    <col min="4" max="4" width="29.5" style="22" customWidth="1"/>
    <col min="5" max="16384" width="8.83203125" style="22"/>
  </cols>
  <sheetData>
    <row r="1" spans="1:7" ht="48.5" customHeight="1" x14ac:dyDescent="0.15"/>
    <row r="2" spans="1:7" ht="18" x14ac:dyDescent="0.2">
      <c r="A2" s="888" t="s">
        <v>78</v>
      </c>
      <c r="B2" s="888"/>
      <c r="C2" s="888"/>
      <c r="D2" s="888"/>
      <c r="E2" s="24"/>
      <c r="F2" s="24"/>
      <c r="G2" s="24"/>
    </row>
    <row r="3" spans="1:7" ht="24.5" customHeight="1" x14ac:dyDescent="0.15"/>
    <row r="4" spans="1:7" ht="15" customHeight="1" x14ac:dyDescent="0.15">
      <c r="A4" s="887" t="s">
        <v>100</v>
      </c>
      <c r="B4" s="887"/>
      <c r="C4" s="887"/>
      <c r="D4" s="887"/>
    </row>
    <row r="5" spans="1:7" ht="16" x14ac:dyDescent="0.2">
      <c r="A5" s="135"/>
      <c r="B5" s="136"/>
      <c r="C5" s="136"/>
    </row>
    <row r="6" spans="1:7" ht="15" customHeight="1" x14ac:dyDescent="0.15">
      <c r="A6" s="887" t="s">
        <v>99</v>
      </c>
      <c r="B6" s="887"/>
      <c r="C6" s="887"/>
      <c r="D6" s="887"/>
    </row>
    <row r="7" spans="1:7" ht="16" x14ac:dyDescent="0.2">
      <c r="A7" s="135"/>
      <c r="B7" s="136"/>
      <c r="C7" s="136"/>
    </row>
    <row r="8" spans="1:7" ht="15" customHeight="1" x14ac:dyDescent="0.15">
      <c r="A8" s="887" t="s">
        <v>98</v>
      </c>
      <c r="B8" s="887"/>
      <c r="C8" s="887"/>
      <c r="D8" s="887"/>
    </row>
    <row r="9" spans="1:7" s="33" customFormat="1" ht="15" customHeight="1" x14ac:dyDescent="0.15">
      <c r="A9" s="886" t="s">
        <v>97</v>
      </c>
      <c r="B9" s="886"/>
      <c r="C9" s="886"/>
      <c r="D9" s="886"/>
    </row>
    <row r="10" spans="1:7" ht="15" customHeight="1" x14ac:dyDescent="0.15">
      <c r="A10" s="886" t="s">
        <v>96</v>
      </c>
      <c r="B10" s="886"/>
      <c r="C10" s="886"/>
      <c r="D10" s="886"/>
    </row>
    <row r="11" spans="1:7" ht="15" customHeight="1" x14ac:dyDescent="0.15">
      <c r="A11" s="886" t="s">
        <v>95</v>
      </c>
      <c r="B11" s="886"/>
      <c r="C11" s="886"/>
      <c r="D11" s="886"/>
    </row>
    <row r="12" spans="1:7" s="33" customFormat="1" ht="16" x14ac:dyDescent="0.2">
      <c r="A12" s="137"/>
      <c r="B12" s="138"/>
      <c r="C12" s="138"/>
    </row>
    <row r="13" spans="1:7" ht="15" customHeight="1" x14ac:dyDescent="0.15">
      <c r="A13" s="887" t="s">
        <v>94</v>
      </c>
      <c r="B13" s="887"/>
      <c r="C13" s="887"/>
      <c r="D13" s="887"/>
    </row>
    <row r="14" spans="1:7" s="33" customFormat="1" ht="15" customHeight="1" x14ac:dyDescent="0.15">
      <c r="A14" s="886" t="s">
        <v>79</v>
      </c>
      <c r="B14" s="886"/>
      <c r="C14" s="886"/>
      <c r="D14" s="886"/>
    </row>
    <row r="15" spans="1:7" s="33" customFormat="1" ht="15" customHeight="1" x14ac:dyDescent="0.15">
      <c r="A15" s="886" t="s">
        <v>93</v>
      </c>
      <c r="B15" s="886"/>
      <c r="C15" s="886"/>
      <c r="D15" s="886"/>
    </row>
    <row r="16" spans="1:7" s="33" customFormat="1" ht="15" customHeight="1" x14ac:dyDescent="0.15">
      <c r="A16" s="886" t="s">
        <v>92</v>
      </c>
      <c r="B16" s="886"/>
      <c r="C16" s="886"/>
      <c r="D16" s="886"/>
    </row>
    <row r="17" spans="1:4" s="33" customFormat="1" ht="15" customHeight="1" x14ac:dyDescent="0.15">
      <c r="A17" s="886" t="s">
        <v>91</v>
      </c>
      <c r="B17" s="886"/>
      <c r="C17" s="886"/>
      <c r="D17" s="886"/>
    </row>
    <row r="18" spans="1:4" s="33" customFormat="1" ht="16" x14ac:dyDescent="0.2">
      <c r="A18" s="138"/>
      <c r="B18" s="138"/>
      <c r="C18" s="138"/>
    </row>
    <row r="19" spans="1:4" ht="15" customHeight="1" x14ac:dyDescent="0.15">
      <c r="A19" s="887" t="s">
        <v>90</v>
      </c>
      <c r="B19" s="887"/>
      <c r="C19" s="887"/>
      <c r="D19" s="887"/>
    </row>
    <row r="20" spans="1:4" s="33" customFormat="1" ht="16" x14ac:dyDescent="0.2">
      <c r="A20" s="137"/>
      <c r="B20" s="138"/>
      <c r="C20" s="138"/>
    </row>
    <row r="21" spans="1:4" ht="15" customHeight="1" x14ac:dyDescent="0.15">
      <c r="A21" s="887" t="s">
        <v>89</v>
      </c>
      <c r="B21" s="887"/>
      <c r="C21" s="887"/>
      <c r="D21" s="887"/>
    </row>
    <row r="22" spans="1:4" ht="16" x14ac:dyDescent="0.2">
      <c r="A22" s="135"/>
      <c r="B22" s="136"/>
      <c r="C22" s="136"/>
    </row>
    <row r="23" spans="1:4" ht="15" customHeight="1" x14ac:dyDescent="0.15">
      <c r="A23" s="887" t="s">
        <v>88</v>
      </c>
      <c r="B23" s="887"/>
      <c r="C23" s="887"/>
      <c r="D23" s="887"/>
    </row>
    <row r="24" spans="1:4" ht="16" x14ac:dyDescent="0.2">
      <c r="A24" s="135"/>
      <c r="B24" s="136"/>
      <c r="C24" s="136"/>
    </row>
    <row r="25" spans="1:4" ht="15" customHeight="1" x14ac:dyDescent="0.15">
      <c r="A25" s="887" t="s">
        <v>87</v>
      </c>
      <c r="B25" s="887"/>
      <c r="C25" s="887"/>
      <c r="D25" s="887"/>
    </row>
    <row r="31" spans="1:4" ht="26.5" customHeight="1" x14ac:dyDescent="0.15"/>
    <row r="32" spans="1:4" ht="26.5" customHeight="1" x14ac:dyDescent="0.15"/>
    <row r="33" ht="26.5" customHeight="1" x14ac:dyDescent="0.15"/>
    <row r="34" ht="26.5" customHeight="1" x14ac:dyDescent="0.15"/>
    <row r="35" ht="26.5" customHeight="1" x14ac:dyDescent="0.15"/>
    <row r="36" ht="26.5" customHeight="1" x14ac:dyDescent="0.15"/>
    <row r="37" ht="26.5" customHeight="1" x14ac:dyDescent="0.15"/>
    <row r="38" ht="26.5" customHeight="1" x14ac:dyDescent="0.15"/>
    <row r="39" ht="26.5" customHeight="1" x14ac:dyDescent="0.15"/>
    <row r="40" ht="26.5" customHeight="1" x14ac:dyDescent="0.15"/>
  </sheetData>
  <mergeCells count="16">
    <mergeCell ref="A2:D2"/>
    <mergeCell ref="A4:D4"/>
    <mergeCell ref="A6:D6"/>
    <mergeCell ref="A8:D8"/>
    <mergeCell ref="A9:D9"/>
    <mergeCell ref="A10:D10"/>
    <mergeCell ref="A19:D19"/>
    <mergeCell ref="A21:D21"/>
    <mergeCell ref="A23:D23"/>
    <mergeCell ref="A25:D25"/>
    <mergeCell ref="A11:D11"/>
    <mergeCell ref="A13:D13"/>
    <mergeCell ref="A14:D14"/>
    <mergeCell ref="A15:D15"/>
    <mergeCell ref="A16:D16"/>
    <mergeCell ref="A17:D17"/>
  </mergeCells>
  <printOptions horizontalCentered="1"/>
  <pageMargins left="0.7" right="0.7" top="0.75" bottom="0.75" header="0.3" footer="0.3"/>
  <pageSetup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BP212"/>
  <sheetViews>
    <sheetView zoomScale="50" zoomScaleNormal="50" zoomScaleSheetLayoutView="30" workbookViewId="0">
      <selection activeCell="K37" sqref="K37"/>
    </sheetView>
  </sheetViews>
  <sheetFormatPr baseColWidth="10" defaultColWidth="8.83203125" defaultRowHeight="28" x14ac:dyDescent="0.3"/>
  <cols>
    <col min="1" max="1" width="2" style="102" customWidth="1"/>
    <col min="2" max="2" width="7.5" style="102" customWidth="1"/>
    <col min="3" max="3" width="7.1640625" style="102" customWidth="1"/>
    <col min="4" max="4" width="4.5" style="102" customWidth="1"/>
    <col min="5" max="5" width="8.5" style="102" customWidth="1"/>
    <col min="6" max="6" width="43" style="102" customWidth="1"/>
    <col min="7" max="7" width="33.83203125" style="102" customWidth="1"/>
    <col min="8" max="10" width="8.83203125" style="102" customWidth="1"/>
    <col min="11" max="11" width="36.5" style="102" bestFit="1" customWidth="1"/>
    <col min="12" max="12" width="13.1640625" style="102" customWidth="1"/>
    <col min="13" max="14" width="14.1640625" style="102" bestFit="1" customWidth="1"/>
    <col min="15" max="15" width="15.83203125" style="102" bestFit="1" customWidth="1"/>
    <col min="16" max="41" width="14.1640625" style="102" bestFit="1" customWidth="1"/>
    <col min="42" max="16384" width="8.83203125" style="102"/>
  </cols>
  <sheetData>
    <row r="1" spans="2:68" ht="29" thickBot="1" x14ac:dyDescent="0.35"/>
    <row r="2" spans="2:68" ht="29" thickBot="1" x14ac:dyDescent="0.35">
      <c r="B2" s="889" t="s">
        <v>27</v>
      </c>
      <c r="C2" s="890"/>
      <c r="D2" s="890"/>
      <c r="E2" s="890"/>
      <c r="F2" s="890"/>
      <c r="G2" s="890"/>
      <c r="H2" s="890"/>
      <c r="I2" s="890"/>
      <c r="J2" s="890"/>
      <c r="K2" s="890"/>
      <c r="L2" s="890"/>
      <c r="M2" s="890"/>
      <c r="N2" s="890"/>
      <c r="O2" s="890"/>
      <c r="P2" s="890"/>
      <c r="Q2" s="890"/>
      <c r="R2" s="890"/>
      <c r="S2" s="890"/>
      <c r="T2" s="890"/>
      <c r="U2" s="890"/>
      <c r="V2" s="890"/>
      <c r="W2" s="890"/>
      <c r="X2" s="890"/>
      <c r="Y2" s="890"/>
      <c r="Z2" s="890"/>
      <c r="AA2" s="890"/>
      <c r="AB2" s="890"/>
      <c r="AC2" s="890"/>
      <c r="AD2" s="890"/>
      <c r="AE2" s="103"/>
      <c r="AF2" s="104"/>
      <c r="AG2" s="103"/>
      <c r="AH2" s="103"/>
      <c r="AI2" s="103"/>
      <c r="AJ2" s="103"/>
      <c r="AK2" s="103"/>
      <c r="AL2" s="103"/>
      <c r="AM2" s="103"/>
      <c r="AN2" s="103"/>
      <c r="AO2" s="104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</row>
    <row r="3" spans="2:68" ht="29" thickBot="1" x14ac:dyDescent="0.35">
      <c r="B3" s="134"/>
      <c r="C3" s="130"/>
      <c r="D3" s="130"/>
      <c r="E3" s="130"/>
      <c r="F3" s="130"/>
      <c r="G3" s="130"/>
      <c r="H3" s="130"/>
      <c r="I3" s="130"/>
      <c r="J3" s="130"/>
      <c r="K3" s="114" t="s">
        <v>20</v>
      </c>
      <c r="L3" s="106"/>
      <c r="M3" s="891">
        <v>44067</v>
      </c>
      <c r="N3" s="892"/>
      <c r="O3" s="893"/>
      <c r="P3" s="107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3"/>
      <c r="AH3" s="103"/>
      <c r="AI3" s="103"/>
      <c r="AJ3" s="103"/>
      <c r="AK3" s="103"/>
      <c r="AL3" s="103"/>
      <c r="AM3" s="103"/>
      <c r="AN3" s="103"/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</row>
    <row r="4" spans="2:68" x14ac:dyDescent="0.3">
      <c r="B4" s="134"/>
      <c r="C4" s="130"/>
      <c r="D4" s="130"/>
      <c r="E4" s="130"/>
      <c r="F4" s="130"/>
      <c r="G4" s="130"/>
      <c r="H4" s="130"/>
      <c r="I4" s="130"/>
      <c r="J4" s="130"/>
      <c r="K4" s="129" t="s">
        <v>56</v>
      </c>
      <c r="L4" s="108">
        <v>1</v>
      </c>
      <c r="M4" s="108">
        <v>2</v>
      </c>
      <c r="N4" s="108">
        <v>3</v>
      </c>
      <c r="O4" s="108">
        <v>4</v>
      </c>
      <c r="P4" s="108">
        <v>5</v>
      </c>
      <c r="Q4" s="108">
        <v>6</v>
      </c>
      <c r="R4" s="108">
        <v>7</v>
      </c>
      <c r="S4" s="108">
        <v>8</v>
      </c>
      <c r="T4" s="108">
        <v>9</v>
      </c>
      <c r="U4" s="108">
        <v>10</v>
      </c>
      <c r="V4" s="108">
        <v>11</v>
      </c>
      <c r="W4" s="108">
        <v>12</v>
      </c>
      <c r="X4" s="108">
        <v>13</v>
      </c>
      <c r="Y4" s="108">
        <v>14</v>
      </c>
      <c r="Z4" s="108">
        <v>15</v>
      </c>
      <c r="AA4" s="108">
        <v>16</v>
      </c>
      <c r="AB4" s="108">
        <v>17</v>
      </c>
      <c r="AC4" s="108">
        <v>18</v>
      </c>
      <c r="AD4" s="108">
        <v>19</v>
      </c>
      <c r="AE4" s="108">
        <v>20</v>
      </c>
      <c r="AF4" s="109">
        <v>21</v>
      </c>
      <c r="AG4" s="108">
        <v>22</v>
      </c>
      <c r="AH4" s="108">
        <v>23</v>
      </c>
      <c r="AI4" s="108">
        <v>24</v>
      </c>
      <c r="AJ4" s="108">
        <v>25</v>
      </c>
      <c r="AK4" s="108">
        <v>26</v>
      </c>
      <c r="AL4" s="108">
        <v>27</v>
      </c>
      <c r="AM4" s="108">
        <v>28</v>
      </c>
      <c r="AN4" s="108">
        <v>29</v>
      </c>
      <c r="AO4" s="109">
        <v>30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</row>
    <row r="5" spans="2:68" x14ac:dyDescent="0.3">
      <c r="B5" s="134"/>
      <c r="C5" s="130"/>
      <c r="D5" s="130"/>
      <c r="E5" s="130"/>
      <c r="F5" s="130"/>
      <c r="G5" s="130"/>
      <c r="H5" s="130"/>
      <c r="I5" s="130"/>
      <c r="J5" s="130"/>
      <c r="K5" s="114" t="s">
        <v>21</v>
      </c>
      <c r="L5" s="132">
        <f>M3</f>
        <v>44067</v>
      </c>
      <c r="M5" s="110">
        <f>L5+7</f>
        <v>44074</v>
      </c>
      <c r="N5" s="110">
        <f t="shared" ref="N5:AN5" si="0">M5+7</f>
        <v>44081</v>
      </c>
      <c r="O5" s="110">
        <f t="shared" si="0"/>
        <v>44088</v>
      </c>
      <c r="P5" s="110">
        <f t="shared" si="0"/>
        <v>44095</v>
      </c>
      <c r="Q5" s="110">
        <f t="shared" si="0"/>
        <v>44102</v>
      </c>
      <c r="R5" s="110">
        <f t="shared" si="0"/>
        <v>44109</v>
      </c>
      <c r="S5" s="110">
        <f t="shared" si="0"/>
        <v>44116</v>
      </c>
      <c r="T5" s="110">
        <f t="shared" si="0"/>
        <v>44123</v>
      </c>
      <c r="U5" s="110">
        <f t="shared" si="0"/>
        <v>44130</v>
      </c>
      <c r="V5" s="110">
        <f t="shared" si="0"/>
        <v>44137</v>
      </c>
      <c r="W5" s="110">
        <f t="shared" si="0"/>
        <v>44144</v>
      </c>
      <c r="X5" s="110">
        <f t="shared" si="0"/>
        <v>44151</v>
      </c>
      <c r="Y5" s="110">
        <f t="shared" si="0"/>
        <v>44158</v>
      </c>
      <c r="Z5" s="110">
        <f t="shared" si="0"/>
        <v>44165</v>
      </c>
      <c r="AA5" s="110">
        <f t="shared" si="0"/>
        <v>44172</v>
      </c>
      <c r="AB5" s="110">
        <f t="shared" si="0"/>
        <v>44179</v>
      </c>
      <c r="AC5" s="110">
        <f t="shared" si="0"/>
        <v>44186</v>
      </c>
      <c r="AD5" s="110">
        <f t="shared" si="0"/>
        <v>44193</v>
      </c>
      <c r="AE5" s="110">
        <f t="shared" si="0"/>
        <v>44200</v>
      </c>
      <c r="AF5" s="111">
        <f t="shared" si="0"/>
        <v>44207</v>
      </c>
      <c r="AG5" s="112">
        <f t="shared" si="0"/>
        <v>44214</v>
      </c>
      <c r="AH5" s="110">
        <f t="shared" si="0"/>
        <v>44221</v>
      </c>
      <c r="AI5" s="110">
        <f t="shared" si="0"/>
        <v>44228</v>
      </c>
      <c r="AJ5" s="110">
        <f t="shared" si="0"/>
        <v>44235</v>
      </c>
      <c r="AK5" s="110">
        <f t="shared" si="0"/>
        <v>44242</v>
      </c>
      <c r="AL5" s="110">
        <f t="shared" si="0"/>
        <v>44249</v>
      </c>
      <c r="AM5" s="110">
        <f t="shared" si="0"/>
        <v>44256</v>
      </c>
      <c r="AN5" s="110">
        <f t="shared" si="0"/>
        <v>44263</v>
      </c>
      <c r="AO5" s="111">
        <f>AN5+7</f>
        <v>44270</v>
      </c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</row>
    <row r="6" spans="2:68" x14ac:dyDescent="0.3">
      <c r="B6" s="134"/>
      <c r="C6" s="130"/>
      <c r="D6" s="130"/>
      <c r="E6" s="130"/>
      <c r="F6" s="130"/>
      <c r="G6" s="130"/>
      <c r="H6" s="130"/>
      <c r="I6" s="130"/>
      <c r="J6" s="130"/>
      <c r="K6" s="114" t="s">
        <v>22</v>
      </c>
      <c r="L6" s="133" t="e">
        <f>'[4]WWP-8'!R5</f>
        <v>#REF!</v>
      </c>
      <c r="M6" s="115" t="e">
        <f>'[5]WWP-8'!R5</f>
        <v>#REF!</v>
      </c>
      <c r="N6" s="115" t="e">
        <f>'[6]WWP-9'!R5</f>
        <v>#REF!</v>
      </c>
      <c r="O6" s="115" t="e">
        <f>WWP!S5</f>
        <v>#DIV/0!</v>
      </c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6"/>
      <c r="AH6" s="117"/>
      <c r="AI6" s="117"/>
      <c r="AJ6" s="117"/>
      <c r="AK6" s="117"/>
      <c r="AL6" s="117"/>
      <c r="AM6" s="117"/>
      <c r="AN6" s="117"/>
      <c r="AO6" s="118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</row>
    <row r="7" spans="2:68" x14ac:dyDescent="0.3">
      <c r="B7" s="134"/>
      <c r="C7" s="130"/>
      <c r="D7" s="130"/>
      <c r="E7" s="130"/>
      <c r="F7" s="130"/>
      <c r="G7" s="130"/>
      <c r="H7" s="130"/>
      <c r="I7" s="130"/>
      <c r="J7" s="131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19"/>
      <c r="AG7" s="105"/>
      <c r="AH7" s="105"/>
      <c r="AI7" s="105"/>
      <c r="AJ7" s="105"/>
      <c r="AK7" s="105"/>
      <c r="AL7" s="105"/>
      <c r="AM7" s="105"/>
      <c r="AN7" s="105"/>
      <c r="AO7" s="119"/>
      <c r="AP7" s="120"/>
    </row>
    <row r="8" spans="2:68" x14ac:dyDescent="0.3">
      <c r="B8" s="120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19"/>
      <c r="AG8" s="105"/>
      <c r="AH8" s="105"/>
      <c r="AI8" s="105"/>
      <c r="AJ8" s="105"/>
      <c r="AK8" s="105"/>
      <c r="AL8" s="105"/>
      <c r="AM8" s="105"/>
      <c r="AN8" s="105"/>
      <c r="AO8" s="119"/>
      <c r="AP8" s="120"/>
    </row>
    <row r="9" spans="2:68" x14ac:dyDescent="0.3">
      <c r="B9" s="120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19"/>
      <c r="AG9" s="105"/>
      <c r="AH9" s="105"/>
      <c r="AI9" s="105"/>
      <c r="AJ9" s="105"/>
      <c r="AK9" s="105"/>
      <c r="AL9" s="105"/>
      <c r="AM9" s="105"/>
      <c r="AN9" s="105"/>
      <c r="AO9" s="119"/>
      <c r="AP9" s="120"/>
    </row>
    <row r="10" spans="2:68" x14ac:dyDescent="0.3">
      <c r="B10" s="120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19"/>
      <c r="AG10" s="105"/>
      <c r="AH10" s="105"/>
      <c r="AI10" s="105"/>
      <c r="AJ10" s="105"/>
      <c r="AK10" s="105"/>
      <c r="AL10" s="105"/>
      <c r="AM10" s="105"/>
      <c r="AN10" s="105"/>
      <c r="AO10" s="119"/>
      <c r="AP10" s="120"/>
    </row>
    <row r="11" spans="2:68" x14ac:dyDescent="0.3">
      <c r="B11" s="120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19"/>
      <c r="AG11" s="105"/>
      <c r="AH11" s="105"/>
      <c r="AI11" s="105"/>
      <c r="AJ11" s="105"/>
      <c r="AK11" s="105"/>
      <c r="AL11" s="105"/>
      <c r="AM11" s="105"/>
      <c r="AN11" s="105"/>
      <c r="AO11" s="119"/>
      <c r="AP11" s="120"/>
    </row>
    <row r="12" spans="2:68" x14ac:dyDescent="0.3">
      <c r="B12" s="120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19"/>
      <c r="AG12" s="105"/>
      <c r="AH12" s="105"/>
      <c r="AI12" s="105"/>
      <c r="AJ12" s="105"/>
      <c r="AK12" s="105"/>
      <c r="AL12" s="105"/>
      <c r="AM12" s="105"/>
      <c r="AN12" s="105"/>
      <c r="AO12" s="119"/>
      <c r="AP12" s="120"/>
    </row>
    <row r="13" spans="2:68" s="124" customFormat="1" x14ac:dyDescent="0.3">
      <c r="B13" s="120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21"/>
      <c r="AE13" s="121"/>
      <c r="AF13" s="122"/>
      <c r="AG13" s="121"/>
      <c r="AH13" s="121"/>
      <c r="AI13" s="121"/>
      <c r="AJ13" s="121"/>
      <c r="AK13" s="121"/>
      <c r="AL13" s="121"/>
      <c r="AM13" s="121"/>
      <c r="AN13" s="121"/>
      <c r="AO13" s="122"/>
      <c r="AP13" s="123"/>
    </row>
    <row r="14" spans="2:68" s="124" customFormat="1" x14ac:dyDescent="0.3">
      <c r="B14" s="120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21"/>
      <c r="AE14" s="121"/>
      <c r="AF14" s="122"/>
      <c r="AG14" s="121"/>
      <c r="AH14" s="121"/>
      <c r="AI14" s="121"/>
      <c r="AJ14" s="121"/>
      <c r="AK14" s="121"/>
      <c r="AL14" s="121"/>
      <c r="AM14" s="121"/>
      <c r="AN14" s="121"/>
      <c r="AO14" s="122"/>
      <c r="AP14" s="123"/>
    </row>
    <row r="15" spans="2:68" s="124" customFormat="1" x14ac:dyDescent="0.3">
      <c r="B15" s="120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21"/>
      <c r="AE15" s="121"/>
      <c r="AF15" s="122"/>
      <c r="AG15" s="121"/>
      <c r="AH15" s="121"/>
      <c r="AI15" s="121"/>
      <c r="AJ15" s="121"/>
      <c r="AK15" s="121"/>
      <c r="AL15" s="121"/>
      <c r="AM15" s="121"/>
      <c r="AN15" s="121"/>
      <c r="AO15" s="122"/>
      <c r="AP15" s="123"/>
    </row>
    <row r="16" spans="2:68" s="124" customFormat="1" x14ac:dyDescent="0.3">
      <c r="B16" s="120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21"/>
      <c r="AE16" s="121"/>
      <c r="AF16" s="122"/>
      <c r="AG16" s="121"/>
      <c r="AH16" s="121"/>
      <c r="AI16" s="121"/>
      <c r="AJ16" s="121"/>
      <c r="AK16" s="121"/>
      <c r="AL16" s="121"/>
      <c r="AM16" s="121"/>
      <c r="AN16" s="121"/>
      <c r="AO16" s="122"/>
      <c r="AP16" s="123"/>
    </row>
    <row r="17" spans="2:42" s="124" customFormat="1" x14ac:dyDescent="0.3">
      <c r="B17" s="120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21"/>
      <c r="AE17" s="121"/>
      <c r="AF17" s="122"/>
      <c r="AG17" s="121"/>
      <c r="AH17" s="121"/>
      <c r="AI17" s="121"/>
      <c r="AJ17" s="121"/>
      <c r="AK17" s="121"/>
      <c r="AL17" s="121"/>
      <c r="AM17" s="121"/>
      <c r="AN17" s="121"/>
      <c r="AO17" s="122"/>
      <c r="AP17" s="123"/>
    </row>
    <row r="18" spans="2:42" s="124" customFormat="1" x14ac:dyDescent="0.3">
      <c r="B18" s="120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21"/>
      <c r="AE18" s="121"/>
      <c r="AF18" s="122"/>
      <c r="AG18" s="121"/>
      <c r="AH18" s="121"/>
      <c r="AI18" s="121"/>
      <c r="AJ18" s="121"/>
      <c r="AK18" s="121"/>
      <c r="AL18" s="121"/>
      <c r="AM18" s="121"/>
      <c r="AN18" s="121"/>
      <c r="AO18" s="122"/>
      <c r="AP18" s="123"/>
    </row>
    <row r="19" spans="2:42" s="124" customFormat="1" x14ac:dyDescent="0.3">
      <c r="B19" s="120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  <c r="AB19" s="105"/>
      <c r="AC19" s="105"/>
      <c r="AD19" s="121"/>
      <c r="AE19" s="121"/>
      <c r="AF19" s="122"/>
      <c r="AG19" s="121"/>
      <c r="AH19" s="121"/>
      <c r="AI19" s="121"/>
      <c r="AJ19" s="121"/>
      <c r="AK19" s="121"/>
      <c r="AL19" s="121"/>
      <c r="AM19" s="121"/>
      <c r="AN19" s="121"/>
      <c r="AO19" s="122"/>
      <c r="AP19" s="123"/>
    </row>
    <row r="20" spans="2:42" s="124" customFormat="1" x14ac:dyDescent="0.3">
      <c r="B20" s="120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21"/>
      <c r="AE20" s="121"/>
      <c r="AF20" s="122"/>
      <c r="AG20" s="121"/>
      <c r="AH20" s="121"/>
      <c r="AI20" s="121"/>
      <c r="AJ20" s="121"/>
      <c r="AK20" s="121"/>
      <c r="AL20" s="121"/>
      <c r="AM20" s="121"/>
      <c r="AN20" s="121"/>
      <c r="AO20" s="122"/>
      <c r="AP20" s="123"/>
    </row>
    <row r="21" spans="2:42" s="124" customFormat="1" x14ac:dyDescent="0.3">
      <c r="B21" s="120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21"/>
      <c r="AE21" s="121"/>
      <c r="AF21" s="122"/>
      <c r="AG21" s="121"/>
      <c r="AH21" s="121"/>
      <c r="AI21" s="121"/>
      <c r="AJ21" s="121"/>
      <c r="AK21" s="121"/>
      <c r="AL21" s="121"/>
      <c r="AM21" s="121"/>
      <c r="AN21" s="121"/>
      <c r="AO21" s="122"/>
      <c r="AP21" s="123"/>
    </row>
    <row r="22" spans="2:42" s="124" customFormat="1" x14ac:dyDescent="0.3">
      <c r="B22" s="120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21"/>
      <c r="AE22" s="121"/>
      <c r="AF22" s="122"/>
      <c r="AG22" s="121"/>
      <c r="AH22" s="121"/>
      <c r="AI22" s="121"/>
      <c r="AJ22" s="121"/>
      <c r="AK22" s="121"/>
      <c r="AL22" s="121"/>
      <c r="AM22" s="121"/>
      <c r="AN22" s="121"/>
      <c r="AO22" s="122"/>
      <c r="AP22" s="123"/>
    </row>
    <row r="23" spans="2:42" s="124" customFormat="1" x14ac:dyDescent="0.3">
      <c r="B23" s="120"/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21"/>
      <c r="AE23" s="121"/>
      <c r="AF23" s="122"/>
      <c r="AG23" s="121"/>
      <c r="AH23" s="121"/>
      <c r="AI23" s="121"/>
      <c r="AJ23" s="121"/>
      <c r="AK23" s="121"/>
      <c r="AL23" s="121"/>
      <c r="AM23" s="121"/>
      <c r="AN23" s="121"/>
      <c r="AO23" s="122"/>
      <c r="AP23" s="123"/>
    </row>
    <row r="24" spans="2:42" s="124" customFormat="1" x14ac:dyDescent="0.3">
      <c r="B24" s="120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21"/>
      <c r="AE24" s="121"/>
      <c r="AF24" s="122"/>
      <c r="AG24" s="121"/>
      <c r="AH24" s="121"/>
      <c r="AI24" s="121"/>
      <c r="AJ24" s="121"/>
      <c r="AK24" s="121"/>
      <c r="AL24" s="121"/>
      <c r="AM24" s="121"/>
      <c r="AN24" s="121"/>
      <c r="AO24" s="122"/>
      <c r="AP24" s="123"/>
    </row>
    <row r="25" spans="2:42" s="124" customFormat="1" x14ac:dyDescent="0.3">
      <c r="B25" s="120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21"/>
      <c r="AE25" s="121"/>
      <c r="AF25" s="122"/>
      <c r="AG25" s="121"/>
      <c r="AH25" s="121"/>
      <c r="AI25" s="121"/>
      <c r="AJ25" s="121"/>
      <c r="AK25" s="121"/>
      <c r="AL25" s="121"/>
      <c r="AM25" s="121"/>
      <c r="AN25" s="121"/>
      <c r="AO25" s="122"/>
      <c r="AP25" s="123"/>
    </row>
    <row r="26" spans="2:42" s="124" customFormat="1" x14ac:dyDescent="0.3">
      <c r="B26" s="120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21"/>
      <c r="AE26" s="121"/>
      <c r="AF26" s="122"/>
      <c r="AG26" s="121"/>
      <c r="AH26" s="121"/>
      <c r="AI26" s="121"/>
      <c r="AJ26" s="121"/>
      <c r="AK26" s="121"/>
      <c r="AL26" s="121"/>
      <c r="AM26" s="121"/>
      <c r="AN26" s="121"/>
      <c r="AO26" s="122"/>
      <c r="AP26" s="123"/>
    </row>
    <row r="27" spans="2:42" s="124" customFormat="1" x14ac:dyDescent="0.3">
      <c r="B27" s="120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21"/>
      <c r="AE27" s="121"/>
      <c r="AF27" s="122"/>
      <c r="AG27" s="121"/>
      <c r="AH27" s="121"/>
      <c r="AI27" s="121"/>
      <c r="AJ27" s="121"/>
      <c r="AK27" s="121"/>
      <c r="AL27" s="121"/>
      <c r="AM27" s="121"/>
      <c r="AN27" s="121"/>
      <c r="AO27" s="122"/>
      <c r="AP27" s="123"/>
    </row>
    <row r="28" spans="2:42" s="124" customFormat="1" x14ac:dyDescent="0.3">
      <c r="B28" s="120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21"/>
      <c r="AE28" s="121"/>
      <c r="AF28" s="122"/>
      <c r="AG28" s="121"/>
      <c r="AH28" s="121"/>
      <c r="AI28" s="121"/>
      <c r="AJ28" s="121"/>
      <c r="AK28" s="121"/>
      <c r="AL28" s="121"/>
      <c r="AM28" s="121"/>
      <c r="AN28" s="121"/>
      <c r="AO28" s="122"/>
      <c r="AP28" s="123"/>
    </row>
    <row r="29" spans="2:42" s="124" customFormat="1" x14ac:dyDescent="0.3">
      <c r="B29" s="120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21"/>
      <c r="AE29" s="121"/>
      <c r="AF29" s="122"/>
      <c r="AG29" s="121"/>
      <c r="AH29" s="121"/>
      <c r="AI29" s="121"/>
      <c r="AJ29" s="121"/>
      <c r="AK29" s="121"/>
      <c r="AL29" s="121"/>
      <c r="AM29" s="121"/>
      <c r="AN29" s="121"/>
      <c r="AO29" s="122"/>
      <c r="AP29" s="123"/>
    </row>
    <row r="30" spans="2:42" s="124" customFormat="1" x14ac:dyDescent="0.3">
      <c r="B30" s="120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21"/>
      <c r="AE30" s="121"/>
      <c r="AF30" s="122"/>
      <c r="AG30" s="121"/>
      <c r="AH30" s="121"/>
      <c r="AI30" s="121"/>
      <c r="AJ30" s="121"/>
      <c r="AK30" s="121"/>
      <c r="AL30" s="121"/>
      <c r="AM30" s="121"/>
      <c r="AN30" s="121"/>
      <c r="AO30" s="122"/>
      <c r="AP30" s="123"/>
    </row>
    <row r="31" spans="2:42" s="124" customFormat="1" x14ac:dyDescent="0.3">
      <c r="B31" s="120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21"/>
      <c r="AE31" s="121"/>
      <c r="AF31" s="122"/>
      <c r="AG31" s="121"/>
      <c r="AH31" s="121"/>
      <c r="AI31" s="121"/>
      <c r="AJ31" s="121"/>
      <c r="AK31" s="121"/>
      <c r="AL31" s="121"/>
      <c r="AM31" s="121"/>
      <c r="AN31" s="121"/>
      <c r="AO31" s="122"/>
      <c r="AP31" s="123"/>
    </row>
    <row r="32" spans="2:42" s="124" customFormat="1" x14ac:dyDescent="0.3">
      <c r="B32" s="120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21"/>
      <c r="AE32" s="121"/>
      <c r="AF32" s="122"/>
      <c r="AG32" s="121"/>
      <c r="AH32" s="121"/>
      <c r="AI32" s="121"/>
      <c r="AJ32" s="121"/>
      <c r="AK32" s="121"/>
      <c r="AL32" s="121"/>
      <c r="AM32" s="121"/>
      <c r="AN32" s="121"/>
      <c r="AO32" s="122"/>
      <c r="AP32" s="123"/>
    </row>
    <row r="33" spans="2:42" s="124" customFormat="1" ht="29" thickBot="1" x14ac:dyDescent="0.35">
      <c r="B33" s="125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7"/>
      <c r="AE33" s="127"/>
      <c r="AF33" s="128"/>
      <c r="AG33" s="127"/>
      <c r="AH33" s="127"/>
      <c r="AI33" s="127"/>
      <c r="AJ33" s="127"/>
      <c r="AK33" s="127"/>
      <c r="AL33" s="127"/>
      <c r="AM33" s="127"/>
      <c r="AN33" s="127"/>
      <c r="AO33" s="128"/>
      <c r="AP33" s="123"/>
    </row>
    <row r="34" spans="2:42" s="124" customFormat="1" x14ac:dyDescent="0.3"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</row>
    <row r="35" spans="2:42" s="124" customFormat="1" x14ac:dyDescent="0.3"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</row>
    <row r="36" spans="2:42" s="124" customFormat="1" x14ac:dyDescent="0.3"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</row>
    <row r="37" spans="2:42" s="124" customFormat="1" x14ac:dyDescent="0.3"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</row>
    <row r="38" spans="2:42" s="124" customFormat="1" x14ac:dyDescent="0.3"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</row>
    <row r="39" spans="2:42" s="124" customFormat="1" x14ac:dyDescent="0.3"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</row>
    <row r="40" spans="2:42" s="124" customFormat="1" x14ac:dyDescent="0.3"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</row>
    <row r="41" spans="2:42" s="124" customFormat="1" x14ac:dyDescent="0.3"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</row>
    <row r="42" spans="2:42" s="124" customFormat="1" x14ac:dyDescent="0.3"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</row>
    <row r="43" spans="2:42" s="124" customFormat="1" x14ac:dyDescent="0.3"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</row>
    <row r="44" spans="2:42" s="124" customFormat="1" x14ac:dyDescent="0.3"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2"/>
    </row>
    <row r="45" spans="2:42" s="124" customFormat="1" x14ac:dyDescent="0.3"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</row>
    <row r="46" spans="2:42" s="124" customFormat="1" x14ac:dyDescent="0.3"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</row>
    <row r="47" spans="2:42" s="124" customFormat="1" x14ac:dyDescent="0.3"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</row>
    <row r="48" spans="2:42" s="124" customFormat="1" x14ac:dyDescent="0.3">
      <c r="B48" s="102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2"/>
      <c r="Z48" s="102"/>
      <c r="AA48" s="102"/>
      <c r="AB48" s="102"/>
      <c r="AC48" s="102"/>
    </row>
    <row r="49" spans="2:29" s="124" customFormat="1" x14ac:dyDescent="0.3"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2"/>
      <c r="Z49" s="102"/>
      <c r="AA49" s="102"/>
      <c r="AB49" s="102"/>
      <c r="AC49" s="102"/>
    </row>
    <row r="50" spans="2:29" s="124" customFormat="1" x14ac:dyDescent="0.3"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</row>
    <row r="51" spans="2:29" s="124" customFormat="1" x14ac:dyDescent="0.3">
      <c r="B51" s="102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</row>
    <row r="52" spans="2:29" s="124" customFormat="1" x14ac:dyDescent="0.3"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</row>
    <row r="53" spans="2:29" s="124" customFormat="1" x14ac:dyDescent="0.3"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2"/>
      <c r="AB53" s="102"/>
      <c r="AC53" s="102"/>
    </row>
    <row r="54" spans="2:29" s="124" customFormat="1" x14ac:dyDescent="0.3">
      <c r="B54" s="102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</row>
    <row r="55" spans="2:29" s="124" customFormat="1" x14ac:dyDescent="0.3">
      <c r="B55" s="102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2"/>
      <c r="AB55" s="102"/>
      <c r="AC55" s="102"/>
    </row>
    <row r="56" spans="2:29" s="124" customFormat="1" x14ac:dyDescent="0.3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2"/>
      <c r="AB56" s="102"/>
      <c r="AC56" s="102"/>
    </row>
    <row r="57" spans="2:29" s="124" customFormat="1" x14ac:dyDescent="0.3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2"/>
      <c r="AB57" s="102"/>
      <c r="AC57" s="102"/>
    </row>
    <row r="58" spans="2:29" s="124" customFormat="1" x14ac:dyDescent="0.3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2"/>
      <c r="AB58" s="102"/>
      <c r="AC58" s="102"/>
    </row>
    <row r="59" spans="2:29" s="124" customFormat="1" x14ac:dyDescent="0.3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  <c r="AA59" s="102"/>
      <c r="AB59" s="102"/>
      <c r="AC59" s="102"/>
    </row>
    <row r="60" spans="2:29" s="124" customFormat="1" x14ac:dyDescent="0.3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2"/>
      <c r="AB60" s="102"/>
      <c r="AC60" s="102"/>
    </row>
    <row r="61" spans="2:29" s="124" customFormat="1" x14ac:dyDescent="0.3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</row>
    <row r="62" spans="2:29" s="124" customFormat="1" x14ac:dyDescent="0.3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2"/>
      <c r="AB62" s="102"/>
      <c r="AC62" s="102"/>
    </row>
    <row r="63" spans="2:29" s="124" customFormat="1" x14ac:dyDescent="0.3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</row>
    <row r="64" spans="2:29" s="124" customFormat="1" x14ac:dyDescent="0.3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</row>
    <row r="65" spans="2:29" s="124" customFormat="1" x14ac:dyDescent="0.3"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2"/>
      <c r="AB65" s="102"/>
      <c r="AC65" s="102"/>
    </row>
    <row r="66" spans="2:29" s="124" customFormat="1" x14ac:dyDescent="0.3">
      <c r="B66" s="102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2"/>
      <c r="AB66" s="102"/>
      <c r="AC66" s="102"/>
    </row>
    <row r="67" spans="2:29" s="124" customFormat="1" x14ac:dyDescent="0.3"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</row>
    <row r="68" spans="2:29" s="124" customFormat="1" x14ac:dyDescent="0.3"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2"/>
      <c r="AB68" s="102"/>
      <c r="AC68" s="102"/>
    </row>
    <row r="69" spans="2:29" s="124" customFormat="1" x14ac:dyDescent="0.3"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</row>
    <row r="70" spans="2:29" s="124" customFormat="1" x14ac:dyDescent="0.3"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</row>
    <row r="71" spans="2:29" s="124" customFormat="1" x14ac:dyDescent="0.3"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</row>
    <row r="72" spans="2:29" s="124" customFormat="1" x14ac:dyDescent="0.3"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</row>
    <row r="73" spans="2:29" s="124" customFormat="1" x14ac:dyDescent="0.3">
      <c r="B73" s="102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</row>
    <row r="74" spans="2:29" s="124" customFormat="1" x14ac:dyDescent="0.3"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</row>
    <row r="75" spans="2:29" s="124" customFormat="1" x14ac:dyDescent="0.3">
      <c r="B75" s="102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</row>
    <row r="76" spans="2:29" s="124" customFormat="1" x14ac:dyDescent="0.3"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</row>
    <row r="77" spans="2:29" s="124" customFormat="1" x14ac:dyDescent="0.3">
      <c r="B77" s="102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</row>
    <row r="78" spans="2:29" s="124" customFormat="1" x14ac:dyDescent="0.3"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</row>
    <row r="79" spans="2:29" s="124" customFormat="1" x14ac:dyDescent="0.3">
      <c r="B79" s="102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</row>
    <row r="80" spans="2:29" s="124" customFormat="1" x14ac:dyDescent="0.3"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</row>
    <row r="81" spans="2:29" s="124" customFormat="1" x14ac:dyDescent="0.3">
      <c r="B81" s="102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</row>
    <row r="82" spans="2:29" s="124" customFormat="1" x14ac:dyDescent="0.3"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</row>
    <row r="83" spans="2:29" s="124" customFormat="1" x14ac:dyDescent="0.3">
      <c r="B83" s="102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</row>
    <row r="84" spans="2:29" s="124" customFormat="1" x14ac:dyDescent="0.3">
      <c r="B84" s="102"/>
      <c r="C84" s="102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</row>
    <row r="85" spans="2:29" s="124" customFormat="1" x14ac:dyDescent="0.3">
      <c r="B85" s="102"/>
      <c r="C85" s="102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</row>
    <row r="86" spans="2:29" s="124" customFormat="1" x14ac:dyDescent="0.3">
      <c r="B86" s="102"/>
      <c r="C86" s="102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</row>
    <row r="87" spans="2:29" s="124" customFormat="1" x14ac:dyDescent="0.3">
      <c r="B87" s="102"/>
      <c r="C87" s="102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</row>
    <row r="88" spans="2:29" s="124" customFormat="1" x14ac:dyDescent="0.3">
      <c r="B88" s="102"/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</row>
    <row r="89" spans="2:29" s="124" customFormat="1" x14ac:dyDescent="0.3">
      <c r="B89" s="102"/>
      <c r="C89" s="102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</row>
    <row r="90" spans="2:29" s="124" customFormat="1" x14ac:dyDescent="0.3">
      <c r="B90" s="102"/>
      <c r="C90" s="102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</row>
    <row r="91" spans="2:29" s="124" customFormat="1" x14ac:dyDescent="0.3">
      <c r="B91" s="102"/>
      <c r="C91" s="102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</row>
    <row r="92" spans="2:29" s="124" customFormat="1" x14ac:dyDescent="0.3">
      <c r="B92" s="102"/>
      <c r="C92" s="102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</row>
    <row r="93" spans="2:29" s="124" customFormat="1" x14ac:dyDescent="0.3">
      <c r="B93" s="102"/>
      <c r="C93" s="102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</row>
    <row r="94" spans="2:29" s="124" customFormat="1" x14ac:dyDescent="0.3"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</row>
    <row r="95" spans="2:29" s="124" customFormat="1" x14ac:dyDescent="0.3">
      <c r="B95" s="102"/>
      <c r="C95" s="102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</row>
    <row r="96" spans="2:29" s="124" customFormat="1" x14ac:dyDescent="0.3">
      <c r="B96" s="102"/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</row>
    <row r="97" spans="2:29" s="124" customFormat="1" x14ac:dyDescent="0.3">
      <c r="B97" s="102"/>
      <c r="C97" s="102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</row>
    <row r="98" spans="2:29" s="124" customFormat="1" x14ac:dyDescent="0.3">
      <c r="B98" s="102"/>
      <c r="C98" s="102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</row>
    <row r="99" spans="2:29" s="124" customFormat="1" x14ac:dyDescent="0.3">
      <c r="B99" s="102"/>
      <c r="C99" s="102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</row>
    <row r="100" spans="2:29" s="124" customFormat="1" x14ac:dyDescent="0.3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</row>
    <row r="101" spans="2:29" s="124" customFormat="1" x14ac:dyDescent="0.3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</row>
    <row r="102" spans="2:29" s="124" customFormat="1" x14ac:dyDescent="0.3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</row>
    <row r="103" spans="2:29" s="124" customFormat="1" x14ac:dyDescent="0.3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</row>
    <row r="104" spans="2:29" s="124" customFormat="1" x14ac:dyDescent="0.3">
      <c r="B104" s="102"/>
      <c r="C104" s="102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</row>
    <row r="105" spans="2:29" s="124" customFormat="1" x14ac:dyDescent="0.3">
      <c r="B105" s="102"/>
      <c r="C105" s="102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</row>
    <row r="106" spans="2:29" s="124" customFormat="1" x14ac:dyDescent="0.3">
      <c r="B106" s="102"/>
      <c r="C106" s="102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</row>
    <row r="107" spans="2:29" s="124" customFormat="1" x14ac:dyDescent="0.3">
      <c r="B107" s="102"/>
      <c r="C107" s="102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</row>
    <row r="108" spans="2:29" s="124" customFormat="1" x14ac:dyDescent="0.3">
      <c r="B108" s="102"/>
      <c r="C108" s="102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</row>
    <row r="109" spans="2:29" s="124" customFormat="1" x14ac:dyDescent="0.3">
      <c r="B109" s="102"/>
      <c r="C109" s="102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</row>
    <row r="110" spans="2:29" s="124" customFormat="1" x14ac:dyDescent="0.3">
      <c r="B110" s="102"/>
      <c r="C110" s="102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</row>
    <row r="111" spans="2:29" s="124" customFormat="1" x14ac:dyDescent="0.3">
      <c r="B111" s="102"/>
      <c r="C111" s="102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</row>
    <row r="112" spans="2:29" s="124" customFormat="1" x14ac:dyDescent="0.3">
      <c r="B112" s="102"/>
      <c r="C112" s="102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</row>
    <row r="113" spans="2:29" s="124" customFormat="1" x14ac:dyDescent="0.3">
      <c r="B113" s="102"/>
      <c r="C113" s="102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</row>
    <row r="114" spans="2:29" s="124" customFormat="1" x14ac:dyDescent="0.3"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</row>
    <row r="115" spans="2:29" s="124" customFormat="1" x14ac:dyDescent="0.3"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</row>
    <row r="116" spans="2:29" s="124" customFormat="1" x14ac:dyDescent="0.3"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</row>
    <row r="117" spans="2:29" s="124" customFormat="1" x14ac:dyDescent="0.3"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</row>
    <row r="118" spans="2:29" s="124" customFormat="1" x14ac:dyDescent="0.3">
      <c r="B118" s="102"/>
      <c r="C118" s="102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</row>
    <row r="119" spans="2:29" s="124" customFormat="1" x14ac:dyDescent="0.3">
      <c r="B119" s="102"/>
      <c r="C119" s="102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</row>
    <row r="120" spans="2:29" s="124" customFormat="1" x14ac:dyDescent="0.3">
      <c r="B120" s="102"/>
      <c r="C120" s="102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</row>
    <row r="121" spans="2:29" s="124" customFormat="1" x14ac:dyDescent="0.3"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</row>
    <row r="122" spans="2:29" s="124" customFormat="1" x14ac:dyDescent="0.3">
      <c r="B122" s="102"/>
      <c r="C122" s="102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</row>
    <row r="123" spans="2:29" s="124" customFormat="1" x14ac:dyDescent="0.3">
      <c r="B123" s="102"/>
      <c r="C123" s="102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</row>
    <row r="124" spans="2:29" s="124" customFormat="1" x14ac:dyDescent="0.3">
      <c r="B124" s="102"/>
      <c r="C124" s="102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</row>
    <row r="125" spans="2:29" s="124" customFormat="1" x14ac:dyDescent="0.3">
      <c r="B125" s="102"/>
      <c r="C125" s="102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</row>
    <row r="126" spans="2:29" s="124" customFormat="1" x14ac:dyDescent="0.3">
      <c r="B126" s="102"/>
      <c r="C126" s="102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</row>
    <row r="127" spans="2:29" s="124" customFormat="1" x14ac:dyDescent="0.3">
      <c r="B127" s="102"/>
      <c r="C127" s="102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</row>
    <row r="128" spans="2:29" s="124" customFormat="1" x14ac:dyDescent="0.3"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</row>
    <row r="129" spans="2:29" s="124" customFormat="1" x14ac:dyDescent="0.3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</row>
    <row r="130" spans="2:29" s="124" customFormat="1" x14ac:dyDescent="0.3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</row>
    <row r="131" spans="2:29" s="124" customFormat="1" x14ac:dyDescent="0.3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</row>
    <row r="132" spans="2:29" s="124" customFormat="1" x14ac:dyDescent="0.3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</row>
    <row r="133" spans="2:29" s="124" customFormat="1" x14ac:dyDescent="0.3">
      <c r="B133" s="102"/>
      <c r="C133" s="102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</row>
    <row r="134" spans="2:29" s="124" customFormat="1" x14ac:dyDescent="0.3"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</row>
    <row r="135" spans="2:29" s="124" customFormat="1" x14ac:dyDescent="0.3">
      <c r="B135" s="102"/>
      <c r="C135" s="102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</row>
    <row r="136" spans="2:29" s="124" customFormat="1" x14ac:dyDescent="0.3">
      <c r="B136" s="102"/>
      <c r="C136" s="102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</row>
    <row r="137" spans="2:29" s="124" customFormat="1" x14ac:dyDescent="0.3">
      <c r="B137" s="102"/>
      <c r="C137" s="102"/>
      <c r="D137" s="102"/>
      <c r="E137" s="102"/>
      <c r="F137" s="102"/>
      <c r="G137" s="102"/>
      <c r="H137" s="102"/>
      <c r="I137" s="102"/>
      <c r="J137" s="102"/>
      <c r="K137" s="102"/>
      <c r="L137" s="102"/>
      <c r="M137" s="102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</row>
    <row r="138" spans="2:29" s="124" customFormat="1" x14ac:dyDescent="0.3"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  <c r="M138" s="102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</row>
    <row r="139" spans="2:29" s="124" customFormat="1" x14ac:dyDescent="0.3"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  <c r="M139" s="102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</row>
    <row r="140" spans="2:29" s="124" customFormat="1" x14ac:dyDescent="0.3">
      <c r="B140" s="102"/>
      <c r="C140" s="102"/>
      <c r="D140" s="102"/>
      <c r="E140" s="102"/>
      <c r="F140" s="102"/>
      <c r="G140" s="102"/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</row>
    <row r="141" spans="2:29" s="124" customFormat="1" x14ac:dyDescent="0.3">
      <c r="B141" s="102"/>
      <c r="C141" s="102"/>
      <c r="D141" s="102"/>
      <c r="E141" s="102"/>
      <c r="F141" s="102"/>
      <c r="G141" s="102"/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</row>
    <row r="142" spans="2:29" s="124" customFormat="1" x14ac:dyDescent="0.3">
      <c r="B142" s="102"/>
      <c r="C142" s="102"/>
      <c r="D142" s="102"/>
      <c r="E142" s="102"/>
      <c r="F142" s="102"/>
      <c r="G142" s="102"/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</row>
    <row r="143" spans="2:29" s="124" customFormat="1" x14ac:dyDescent="0.3"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</row>
    <row r="144" spans="2:29" s="124" customFormat="1" x14ac:dyDescent="0.3"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</row>
    <row r="145" spans="2:29" s="124" customFormat="1" x14ac:dyDescent="0.3"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</row>
    <row r="146" spans="2:29" s="124" customFormat="1" x14ac:dyDescent="0.3"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</row>
    <row r="147" spans="2:29" s="124" customFormat="1" x14ac:dyDescent="0.3"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</row>
    <row r="148" spans="2:29" s="124" customFormat="1" x14ac:dyDescent="0.3"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</row>
    <row r="149" spans="2:29" s="124" customFormat="1" x14ac:dyDescent="0.3"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</row>
    <row r="150" spans="2:29" s="124" customFormat="1" x14ac:dyDescent="0.3"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</row>
    <row r="151" spans="2:29" s="124" customFormat="1" x14ac:dyDescent="0.3"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</row>
    <row r="152" spans="2:29" s="124" customFormat="1" x14ac:dyDescent="0.3"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</row>
    <row r="153" spans="2:29" s="124" customFormat="1" x14ac:dyDescent="0.3"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</row>
    <row r="154" spans="2:29" s="124" customFormat="1" x14ac:dyDescent="0.3"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</row>
    <row r="155" spans="2:29" s="124" customFormat="1" x14ac:dyDescent="0.3"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</row>
    <row r="156" spans="2:29" s="124" customFormat="1" x14ac:dyDescent="0.3"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</row>
    <row r="157" spans="2:29" s="124" customFormat="1" x14ac:dyDescent="0.3"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</row>
    <row r="158" spans="2:29" s="124" customFormat="1" x14ac:dyDescent="0.3"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</row>
    <row r="159" spans="2:29" s="124" customFormat="1" x14ac:dyDescent="0.3"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</row>
    <row r="160" spans="2:29" s="124" customFormat="1" x14ac:dyDescent="0.3"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</row>
    <row r="161" spans="2:29" s="124" customFormat="1" x14ac:dyDescent="0.3"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</row>
    <row r="162" spans="2:29" s="124" customFormat="1" x14ac:dyDescent="0.3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</row>
    <row r="163" spans="2:29" s="124" customFormat="1" x14ac:dyDescent="0.3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</row>
    <row r="164" spans="2:29" s="124" customFormat="1" x14ac:dyDescent="0.3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</row>
    <row r="165" spans="2:29" s="124" customFormat="1" x14ac:dyDescent="0.3"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</row>
    <row r="166" spans="2:29" s="124" customFormat="1" x14ac:dyDescent="0.3"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</row>
    <row r="167" spans="2:29" s="124" customFormat="1" x14ac:dyDescent="0.3"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</row>
    <row r="168" spans="2:29" s="124" customFormat="1" x14ac:dyDescent="0.3"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</row>
    <row r="169" spans="2:29" s="124" customFormat="1" x14ac:dyDescent="0.3"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</row>
    <row r="170" spans="2:29" s="124" customFormat="1" x14ac:dyDescent="0.3"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</row>
    <row r="171" spans="2:29" s="124" customFormat="1" x14ac:dyDescent="0.3"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</row>
    <row r="172" spans="2:29" s="124" customFormat="1" x14ac:dyDescent="0.3"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</row>
    <row r="173" spans="2:29" s="124" customFormat="1" x14ac:dyDescent="0.3"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</row>
    <row r="174" spans="2:29" s="124" customFormat="1" x14ac:dyDescent="0.3"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</row>
    <row r="175" spans="2:29" s="124" customFormat="1" x14ac:dyDescent="0.3"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</row>
    <row r="176" spans="2:29" s="124" customFormat="1" x14ac:dyDescent="0.3"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</row>
    <row r="177" spans="2:29" s="124" customFormat="1" x14ac:dyDescent="0.3"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</row>
    <row r="178" spans="2:29" s="124" customFormat="1" x14ac:dyDescent="0.3"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</row>
    <row r="179" spans="2:29" s="124" customFormat="1" x14ac:dyDescent="0.3"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</row>
    <row r="180" spans="2:29" s="124" customFormat="1" x14ac:dyDescent="0.3"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</row>
    <row r="181" spans="2:29" s="124" customFormat="1" x14ac:dyDescent="0.3"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</row>
    <row r="182" spans="2:29" s="124" customFormat="1" x14ac:dyDescent="0.3"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</row>
    <row r="183" spans="2:29" s="124" customFormat="1" x14ac:dyDescent="0.3"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</row>
    <row r="184" spans="2:29" s="124" customFormat="1" x14ac:dyDescent="0.3"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</row>
    <row r="185" spans="2:29" s="124" customFormat="1" x14ac:dyDescent="0.3"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</row>
    <row r="186" spans="2:29" s="124" customFormat="1" x14ac:dyDescent="0.3"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</row>
    <row r="187" spans="2:29" s="124" customFormat="1" x14ac:dyDescent="0.3"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</row>
    <row r="188" spans="2:29" s="124" customFormat="1" x14ac:dyDescent="0.3"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</row>
    <row r="189" spans="2:29" s="124" customFormat="1" x14ac:dyDescent="0.3"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</row>
    <row r="190" spans="2:29" s="124" customFormat="1" x14ac:dyDescent="0.3"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</row>
    <row r="191" spans="2:29" s="124" customFormat="1" x14ac:dyDescent="0.3"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</row>
    <row r="192" spans="2:29" s="124" customFormat="1" x14ac:dyDescent="0.3"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</row>
    <row r="193" spans="2:29" s="124" customFormat="1" x14ac:dyDescent="0.3"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</row>
    <row r="194" spans="2:29" s="124" customFormat="1" x14ac:dyDescent="0.3"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</row>
    <row r="195" spans="2:29" s="124" customFormat="1" x14ac:dyDescent="0.3"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</row>
    <row r="196" spans="2:29" s="124" customFormat="1" x14ac:dyDescent="0.3"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</row>
    <row r="197" spans="2:29" s="124" customFormat="1" x14ac:dyDescent="0.3"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</row>
    <row r="198" spans="2:29" s="124" customFormat="1" x14ac:dyDescent="0.3"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</row>
    <row r="199" spans="2:29" s="124" customFormat="1" x14ac:dyDescent="0.3"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</row>
    <row r="200" spans="2:29" s="124" customFormat="1" x14ac:dyDescent="0.3"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</row>
    <row r="201" spans="2:29" s="124" customFormat="1" x14ac:dyDescent="0.3"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</row>
    <row r="202" spans="2:29" s="124" customFormat="1" x14ac:dyDescent="0.3"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</row>
    <row r="203" spans="2:29" s="124" customFormat="1" x14ac:dyDescent="0.3"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</row>
    <row r="204" spans="2:29" s="124" customFormat="1" x14ac:dyDescent="0.3"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</row>
    <row r="205" spans="2:29" s="124" customFormat="1" x14ac:dyDescent="0.3"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</row>
    <row r="206" spans="2:29" s="124" customFormat="1" x14ac:dyDescent="0.3"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</row>
    <row r="207" spans="2:29" s="124" customFormat="1" x14ac:dyDescent="0.3"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</row>
    <row r="208" spans="2:29" s="124" customFormat="1" x14ac:dyDescent="0.3"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</row>
    <row r="209" spans="2:29" s="124" customFormat="1" x14ac:dyDescent="0.3"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</row>
    <row r="210" spans="2:29" s="124" customFormat="1" x14ac:dyDescent="0.3"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</row>
    <row r="211" spans="2:29" s="124" customFormat="1" x14ac:dyDescent="0.3"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</row>
    <row r="212" spans="2:29" s="124" customFormat="1" x14ac:dyDescent="0.3"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</row>
  </sheetData>
  <mergeCells count="2">
    <mergeCell ref="B2:AD2"/>
    <mergeCell ref="M3:O3"/>
  </mergeCells>
  <phoneticPr fontId="0" type="noConversion"/>
  <printOptions horizontalCentered="1" verticalCentered="1"/>
  <pageMargins left="0.75" right="0.75" top="1" bottom="1" header="0.5" footer="0.5"/>
  <pageSetup paperSize="17" scale="31" orientation="landscape" verticalDpi="300" r:id="rId1"/>
  <headerFooter alignWithMargins="0">
    <oddHeader>&amp;L&amp;G</oddHeader>
    <oddFooter>&amp;L&amp;A&amp;CLCI LAST PLANNER FORM&amp;R&amp;D</oddFooter>
  </headerFooter>
  <drawing r:id="rId2"/>
  <legacyDrawing r:id="rId3"/>
  <legacyDrawingHF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filterMode="1">
    <pageSetUpPr fitToPage="1"/>
  </sheetPr>
  <dimension ref="B3:Y47"/>
  <sheetViews>
    <sheetView zoomScale="75" workbookViewId="0">
      <selection activeCell="W47" sqref="W47"/>
    </sheetView>
  </sheetViews>
  <sheetFormatPr baseColWidth="10" defaultColWidth="8.83203125" defaultRowHeight="13" x14ac:dyDescent="0.15"/>
  <cols>
    <col min="1" max="1" width="2" style="21" customWidth="1"/>
    <col min="2" max="2" width="15.1640625" style="21" customWidth="1"/>
    <col min="3" max="3" width="15.5" style="21" customWidth="1"/>
    <col min="4" max="4" width="35.83203125" style="21" customWidth="1"/>
    <col min="5" max="5" width="7" style="21" customWidth="1"/>
    <col min="6" max="7" width="8.83203125" style="21" customWidth="1"/>
    <col min="8" max="21" width="7" style="21" customWidth="1"/>
    <col min="22" max="23" width="8.83203125" style="21" customWidth="1"/>
    <col min="24" max="24" width="25.83203125" style="21" bestFit="1" customWidth="1"/>
    <col min="25" max="44" width="8.83203125" style="21" customWidth="1"/>
    <col min="45" max="45" width="3.5" style="21" customWidth="1"/>
    <col min="46" max="46" width="4.1640625" style="21" customWidth="1"/>
    <col min="47" max="47" width="3.5" style="21" customWidth="1"/>
    <col min="48" max="48" width="38.83203125" style="21" customWidth="1"/>
    <col min="49" max="49" width="9.1640625" style="21" customWidth="1"/>
    <col min="50" max="55" width="5.1640625" style="21" customWidth="1"/>
    <col min="56" max="65" width="3.1640625" style="21" bestFit="1" customWidth="1"/>
    <col min="66" max="66" width="22.5" style="21" customWidth="1"/>
    <col min="67" max="16384" width="8.83203125" style="21"/>
  </cols>
  <sheetData>
    <row r="3" spans="2:25" ht="12.75" customHeight="1" thickBot="1" x14ac:dyDescent="0.2"/>
    <row r="4" spans="2:25" ht="22.5" customHeight="1" thickBot="1" x14ac:dyDescent="0.2">
      <c r="B4" s="906" t="s">
        <v>1</v>
      </c>
      <c r="C4" s="907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07"/>
      <c r="S4" s="907"/>
      <c r="T4" s="907"/>
      <c r="U4" s="908"/>
    </row>
    <row r="5" spans="2:25" ht="12.75" customHeight="1" x14ac:dyDescent="0.15">
      <c r="B5" s="914" t="e">
        <f>#REF!</f>
        <v>#REF!</v>
      </c>
      <c r="C5" s="915"/>
      <c r="D5" s="915"/>
      <c r="E5" s="915"/>
      <c r="F5" s="901" t="s">
        <v>24</v>
      </c>
      <c r="G5" s="901" t="s">
        <v>25</v>
      </c>
      <c r="H5" s="917" t="s">
        <v>39</v>
      </c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9"/>
    </row>
    <row r="6" spans="2:25" ht="12.75" customHeight="1" x14ac:dyDescent="0.15">
      <c r="B6" s="912" t="e">
        <f>#REF!</f>
        <v>#REF!</v>
      </c>
      <c r="C6" s="913"/>
      <c r="D6" s="913"/>
      <c r="E6" s="913"/>
      <c r="F6" s="901"/>
      <c r="G6" s="901"/>
      <c r="H6" s="896" t="s">
        <v>26</v>
      </c>
      <c r="I6" s="897" t="s">
        <v>31</v>
      </c>
      <c r="J6" s="896" t="s">
        <v>32</v>
      </c>
      <c r="K6" s="897" t="s">
        <v>33</v>
      </c>
      <c r="L6" s="897" t="s">
        <v>34</v>
      </c>
      <c r="M6" s="897" t="s">
        <v>44</v>
      </c>
      <c r="N6" s="897" t="s">
        <v>36</v>
      </c>
      <c r="O6" s="896" t="s">
        <v>37</v>
      </c>
      <c r="P6" s="896" t="s">
        <v>45</v>
      </c>
      <c r="Q6" s="896" t="s">
        <v>39</v>
      </c>
      <c r="R6" s="896" t="s">
        <v>40</v>
      </c>
      <c r="S6" s="896" t="s">
        <v>41</v>
      </c>
      <c r="T6" s="920" t="s">
        <v>42</v>
      </c>
      <c r="U6" s="916" t="s">
        <v>46</v>
      </c>
    </row>
    <row r="7" spans="2:25" ht="12.75" customHeight="1" x14ac:dyDescent="0.15">
      <c r="B7" s="912" t="e">
        <f>#REF!</f>
        <v>#REF!</v>
      </c>
      <c r="C7" s="913"/>
      <c r="D7" s="913"/>
      <c r="E7" s="913"/>
      <c r="F7" s="901"/>
      <c r="G7" s="901"/>
      <c r="H7" s="896"/>
      <c r="I7" s="897"/>
      <c r="J7" s="896"/>
      <c r="K7" s="897"/>
      <c r="L7" s="897"/>
      <c r="M7" s="897"/>
      <c r="N7" s="897"/>
      <c r="O7" s="896"/>
      <c r="P7" s="896"/>
      <c r="Q7" s="896"/>
      <c r="R7" s="896"/>
      <c r="S7" s="896"/>
      <c r="T7" s="920"/>
      <c r="U7" s="916"/>
    </row>
    <row r="8" spans="2:25" ht="81.75" customHeight="1" x14ac:dyDescent="0.15">
      <c r="B8" s="39"/>
      <c r="C8" s="75"/>
      <c r="D8" s="75"/>
      <c r="E8" s="75"/>
      <c r="F8" s="901"/>
      <c r="G8" s="901"/>
      <c r="H8" s="896"/>
      <c r="I8" s="897"/>
      <c r="J8" s="896"/>
      <c r="K8" s="897"/>
      <c r="L8" s="897"/>
      <c r="M8" s="897"/>
      <c r="N8" s="897"/>
      <c r="O8" s="896"/>
      <c r="P8" s="896"/>
      <c r="Q8" s="896"/>
      <c r="R8" s="896"/>
      <c r="S8" s="896"/>
      <c r="T8" s="920"/>
      <c r="U8" s="916"/>
    </row>
    <row r="9" spans="2:25" ht="15" customHeight="1" x14ac:dyDescent="0.15">
      <c r="B9" s="39"/>
      <c r="C9" s="75"/>
      <c r="D9" s="75"/>
      <c r="E9" s="75"/>
      <c r="F9" s="901"/>
      <c r="G9" s="901"/>
      <c r="H9" s="896"/>
      <c r="I9" s="897"/>
      <c r="J9" s="896"/>
      <c r="K9" s="897"/>
      <c r="L9" s="897"/>
      <c r="M9" s="897"/>
      <c r="N9" s="897"/>
      <c r="O9" s="896"/>
      <c r="P9" s="896"/>
      <c r="Q9" s="896"/>
      <c r="R9" s="896"/>
      <c r="S9" s="896"/>
      <c r="T9" s="920"/>
      <c r="U9" s="916"/>
    </row>
    <row r="10" spans="2:25" ht="20.25" customHeight="1" x14ac:dyDescent="0.15">
      <c r="B10" s="909" t="s">
        <v>59</v>
      </c>
      <c r="C10" s="894" t="s">
        <v>0</v>
      </c>
      <c r="D10" s="898" t="s">
        <v>23</v>
      </c>
      <c r="E10" s="903" t="s">
        <v>29</v>
      </c>
      <c r="F10" s="901"/>
      <c r="G10" s="901"/>
      <c r="H10" s="896"/>
      <c r="I10" s="897"/>
      <c r="J10" s="896"/>
      <c r="K10" s="897"/>
      <c r="L10" s="897"/>
      <c r="M10" s="897"/>
      <c r="N10" s="897"/>
      <c r="O10" s="896"/>
      <c r="P10" s="896"/>
      <c r="Q10" s="896"/>
      <c r="R10" s="896"/>
      <c r="S10" s="896"/>
      <c r="T10" s="920"/>
      <c r="U10" s="916"/>
    </row>
    <row r="11" spans="2:25" ht="29.25" customHeight="1" x14ac:dyDescent="0.15">
      <c r="B11" s="910"/>
      <c r="C11" s="894"/>
      <c r="D11" s="899"/>
      <c r="E11" s="904"/>
      <c r="F11" s="901"/>
      <c r="G11" s="901"/>
      <c r="H11" s="896"/>
      <c r="I11" s="897"/>
      <c r="J11" s="896"/>
      <c r="K11" s="897"/>
      <c r="L11" s="897"/>
      <c r="M11" s="897"/>
      <c r="N11" s="897"/>
      <c r="O11" s="896"/>
      <c r="P11" s="896"/>
      <c r="Q11" s="896"/>
      <c r="R11" s="896"/>
      <c r="S11" s="896"/>
      <c r="T11" s="920"/>
      <c r="U11" s="916"/>
    </row>
    <row r="12" spans="2:25" ht="30.75" customHeight="1" x14ac:dyDescent="0.15">
      <c r="B12" s="910"/>
      <c r="C12" s="894"/>
      <c r="D12" s="899"/>
      <c r="E12" s="904"/>
      <c r="F12" s="901"/>
      <c r="G12" s="901"/>
      <c r="H12" s="896"/>
      <c r="I12" s="897"/>
      <c r="J12" s="896"/>
      <c r="K12" s="897"/>
      <c r="L12" s="897"/>
      <c r="M12" s="897"/>
      <c r="N12" s="897"/>
      <c r="O12" s="896"/>
      <c r="P12" s="896"/>
      <c r="Q12" s="896"/>
      <c r="R12" s="896"/>
      <c r="S12" s="896"/>
      <c r="T12" s="920"/>
      <c r="U12" s="916"/>
    </row>
    <row r="13" spans="2:25" ht="15.75" customHeight="1" x14ac:dyDescent="0.15">
      <c r="B13" s="911"/>
      <c r="C13" s="895"/>
      <c r="D13" s="900"/>
      <c r="E13" s="905"/>
      <c r="F13" s="902"/>
      <c r="G13" s="902"/>
      <c r="H13" s="81">
        <v>1</v>
      </c>
      <c r="I13" s="81">
        <v>2</v>
      </c>
      <c r="J13" s="81">
        <v>3</v>
      </c>
      <c r="K13" s="81">
        <v>4</v>
      </c>
      <c r="L13" s="81">
        <v>5</v>
      </c>
      <c r="M13" s="81">
        <v>6</v>
      </c>
      <c r="N13" s="81">
        <v>7</v>
      </c>
      <c r="O13" s="81">
        <v>8</v>
      </c>
      <c r="P13" s="81">
        <v>9</v>
      </c>
      <c r="Q13" s="81">
        <v>10</v>
      </c>
      <c r="R13" s="81">
        <v>11</v>
      </c>
      <c r="S13" s="81">
        <v>12</v>
      </c>
      <c r="T13" s="82">
        <v>13</v>
      </c>
      <c r="U13" s="83">
        <v>14</v>
      </c>
    </row>
    <row r="14" spans="2:25" s="77" customFormat="1" ht="20.25" customHeight="1" thickBot="1" x14ac:dyDescent="0.2">
      <c r="B14" s="84"/>
      <c r="C14" s="85"/>
      <c r="D14" s="86"/>
      <c r="E14" s="86"/>
      <c r="F14" s="87"/>
      <c r="G14" s="88"/>
      <c r="H14" s="89">
        <f t="shared" ref="H14:U14" si="0">SUBTOTAL(9,H15:H46)</f>
        <v>0</v>
      </c>
      <c r="I14" s="89">
        <f t="shared" si="0"/>
        <v>0</v>
      </c>
      <c r="J14" s="89">
        <f t="shared" si="0"/>
        <v>0</v>
      </c>
      <c r="K14" s="89">
        <f t="shared" si="0"/>
        <v>0</v>
      </c>
      <c r="L14" s="89">
        <f t="shared" si="0"/>
        <v>0</v>
      </c>
      <c r="M14" s="89">
        <f t="shared" si="0"/>
        <v>0</v>
      </c>
      <c r="N14" s="89">
        <f t="shared" si="0"/>
        <v>0</v>
      </c>
      <c r="O14" s="89">
        <f t="shared" si="0"/>
        <v>0</v>
      </c>
      <c r="P14" s="89">
        <f t="shared" si="0"/>
        <v>0</v>
      </c>
      <c r="Q14" s="89">
        <f t="shared" si="0"/>
        <v>0</v>
      </c>
      <c r="R14" s="89">
        <f t="shared" si="0"/>
        <v>0</v>
      </c>
      <c r="S14" s="89">
        <f t="shared" si="0"/>
        <v>0</v>
      </c>
      <c r="T14" s="89">
        <f t="shared" si="0"/>
        <v>0</v>
      </c>
      <c r="U14" s="90">
        <f t="shared" si="0"/>
        <v>0</v>
      </c>
      <c r="V14" s="21"/>
      <c r="W14" s="21"/>
      <c r="X14" s="91" t="s">
        <v>81</v>
      </c>
      <c r="Y14" s="77" t="s">
        <v>82</v>
      </c>
    </row>
    <row r="15" spans="2:25" s="77" customFormat="1" ht="16.25" customHeight="1" thickTop="1" x14ac:dyDescent="0.15">
      <c r="B15" s="92"/>
      <c r="C15" s="92"/>
      <c r="D15" s="93" t="str">
        <f>IF(WWP!R19="","",WWP!R19)</f>
        <v/>
      </c>
      <c r="E15" s="93" t="str">
        <f>IF(WWP!S19="","",WWP!S19)</f>
        <v/>
      </c>
      <c r="F15" s="94"/>
      <c r="G15" s="95"/>
      <c r="H15" s="96" t="str">
        <f t="shared" ref="H15:I18" si="1">IF($E15=2,1,"")</f>
        <v/>
      </c>
      <c r="I15" s="96" t="str">
        <f t="shared" si="1"/>
        <v/>
      </c>
      <c r="J15" s="96" t="str">
        <f t="shared" ref="J15:J18" si="2">IF($E15=3,1,"")</f>
        <v/>
      </c>
      <c r="K15" s="96" t="str">
        <f t="shared" ref="K15:K18" si="3">IF($E15=4,1,"")</f>
        <v/>
      </c>
      <c r="L15" s="96" t="str">
        <f t="shared" ref="L15:L18" si="4">IF($E15=5,1,"")</f>
        <v/>
      </c>
      <c r="M15" s="96" t="str">
        <f t="shared" ref="M15:M18" si="5">IF($E15=6,1,"")</f>
        <v/>
      </c>
      <c r="N15" s="96" t="str">
        <f t="shared" ref="N15:N18" si="6">IF($E15=7,1,"")</f>
        <v/>
      </c>
      <c r="O15" s="96" t="str">
        <f t="shared" ref="O15:O18" si="7">IF($E15=8,1,"")</f>
        <v/>
      </c>
      <c r="P15" s="96" t="str">
        <f t="shared" ref="P15:P18" si="8">IF($E15=9,1,"")</f>
        <v/>
      </c>
      <c r="Q15" s="96" t="str">
        <f t="shared" ref="Q15:Q18" si="9">IF($E15=10,1,"")</f>
        <v/>
      </c>
      <c r="R15" s="96" t="str">
        <f t="shared" ref="R15:R18" si="10">IF($E15=11,1,"")</f>
        <v/>
      </c>
      <c r="S15" s="96" t="str">
        <f t="shared" ref="S15:S18" si="11">IF($E15=12,1,"")</f>
        <v/>
      </c>
      <c r="T15" s="97" t="str">
        <f t="shared" ref="T15:T18" si="12">IF($E15=13,1,"")</f>
        <v/>
      </c>
      <c r="U15" s="98" t="str">
        <f t="shared" ref="U15:U18" si="13">IF($E15=14,1,"")</f>
        <v/>
      </c>
      <c r="V15" s="21"/>
      <c r="W15" s="21"/>
      <c r="X15" s="99" t="s">
        <v>26</v>
      </c>
      <c r="Y15" s="77">
        <f>+H14</f>
        <v>0</v>
      </c>
    </row>
    <row r="16" spans="2:25" s="77" customFormat="1" ht="16" x14ac:dyDescent="0.15">
      <c r="B16" s="92"/>
      <c r="C16" s="92"/>
      <c r="D16" s="100" t="str">
        <f>IF(WWP!R22="","",WWP!R22)</f>
        <v/>
      </c>
      <c r="E16" s="100" t="str">
        <f>IF(WWP!S22="","",WWP!S22)</f>
        <v/>
      </c>
      <c r="F16" s="94"/>
      <c r="G16" s="95"/>
      <c r="H16" s="96" t="str">
        <f t="shared" ref="H16:H18" si="14">IF($E16=1,1,"")</f>
        <v/>
      </c>
      <c r="I16" s="96" t="str">
        <f t="shared" si="1"/>
        <v/>
      </c>
      <c r="J16" s="96" t="str">
        <f t="shared" si="2"/>
        <v/>
      </c>
      <c r="K16" s="96" t="str">
        <f t="shared" si="3"/>
        <v/>
      </c>
      <c r="L16" s="96" t="str">
        <f t="shared" si="4"/>
        <v/>
      </c>
      <c r="M16" s="96" t="str">
        <f t="shared" si="5"/>
        <v/>
      </c>
      <c r="N16" s="96" t="str">
        <f t="shared" si="6"/>
        <v/>
      </c>
      <c r="O16" s="96" t="str">
        <f t="shared" si="7"/>
        <v/>
      </c>
      <c r="P16" s="96" t="str">
        <f t="shared" si="8"/>
        <v/>
      </c>
      <c r="Q16" s="96" t="str">
        <f t="shared" si="9"/>
        <v/>
      </c>
      <c r="R16" s="96" t="str">
        <f t="shared" si="10"/>
        <v/>
      </c>
      <c r="S16" s="96" t="str">
        <f t="shared" si="11"/>
        <v/>
      </c>
      <c r="T16" s="97" t="str">
        <f t="shared" si="12"/>
        <v/>
      </c>
      <c r="U16" s="100" t="str">
        <f t="shared" si="13"/>
        <v/>
      </c>
      <c r="V16" s="21"/>
      <c r="W16" s="21"/>
      <c r="X16" s="101" t="s">
        <v>31</v>
      </c>
      <c r="Y16" s="77">
        <f>+I14</f>
        <v>0</v>
      </c>
    </row>
    <row r="17" spans="2:25" s="77" customFormat="1" ht="15.5" customHeight="1" x14ac:dyDescent="0.15">
      <c r="B17" s="92"/>
      <c r="C17" s="92"/>
      <c r="D17" s="100" t="str">
        <f>IF(WWP!R23="","",WWP!R23)</f>
        <v/>
      </c>
      <c r="E17" s="100" t="str">
        <f>IF(WWP!S23="","",WWP!S23)</f>
        <v/>
      </c>
      <c r="F17" s="94"/>
      <c r="G17" s="95"/>
      <c r="H17" s="96" t="str">
        <f t="shared" si="14"/>
        <v/>
      </c>
      <c r="I17" s="96" t="str">
        <f t="shared" si="1"/>
        <v/>
      </c>
      <c r="J17" s="96" t="str">
        <f t="shared" si="2"/>
        <v/>
      </c>
      <c r="K17" s="96" t="str">
        <f t="shared" si="3"/>
        <v/>
      </c>
      <c r="L17" s="96" t="str">
        <f t="shared" si="4"/>
        <v/>
      </c>
      <c r="M17" s="96" t="str">
        <f t="shared" si="5"/>
        <v/>
      </c>
      <c r="N17" s="96" t="str">
        <f t="shared" si="6"/>
        <v/>
      </c>
      <c r="O17" s="96" t="str">
        <f t="shared" si="7"/>
        <v/>
      </c>
      <c r="P17" s="96" t="str">
        <f t="shared" si="8"/>
        <v/>
      </c>
      <c r="Q17" s="96" t="str">
        <f t="shared" si="9"/>
        <v/>
      </c>
      <c r="R17" s="96" t="str">
        <f t="shared" si="10"/>
        <v/>
      </c>
      <c r="S17" s="96" t="str">
        <f t="shared" si="11"/>
        <v/>
      </c>
      <c r="T17" s="97" t="str">
        <f t="shared" si="12"/>
        <v/>
      </c>
      <c r="U17" s="100" t="str">
        <f t="shared" si="13"/>
        <v/>
      </c>
      <c r="V17" s="21"/>
      <c r="W17" s="21"/>
      <c r="X17" s="99" t="s">
        <v>32</v>
      </c>
      <c r="Y17" s="77">
        <f>+J14</f>
        <v>0</v>
      </c>
    </row>
    <row r="18" spans="2:25" s="77" customFormat="1" ht="16" x14ac:dyDescent="0.15">
      <c r="B18" s="92"/>
      <c r="C18" s="92"/>
      <c r="D18" s="100" t="str">
        <f>IF(WWP!R24="","",WWP!R24)</f>
        <v/>
      </c>
      <c r="E18" s="100" t="str">
        <f>IF(WWP!S24="","",WWP!S24)</f>
        <v/>
      </c>
      <c r="F18" s="94"/>
      <c r="G18" s="95"/>
      <c r="H18" s="96" t="str">
        <f t="shared" si="14"/>
        <v/>
      </c>
      <c r="I18" s="96" t="str">
        <f t="shared" si="1"/>
        <v/>
      </c>
      <c r="J18" s="96" t="str">
        <f t="shared" si="2"/>
        <v/>
      </c>
      <c r="K18" s="96" t="str">
        <f t="shared" si="3"/>
        <v/>
      </c>
      <c r="L18" s="96" t="str">
        <f t="shared" si="4"/>
        <v/>
      </c>
      <c r="M18" s="96" t="str">
        <f t="shared" si="5"/>
        <v/>
      </c>
      <c r="N18" s="96" t="str">
        <f t="shared" si="6"/>
        <v/>
      </c>
      <c r="O18" s="96" t="str">
        <f t="shared" si="7"/>
        <v/>
      </c>
      <c r="P18" s="96" t="str">
        <f t="shared" si="8"/>
        <v/>
      </c>
      <c r="Q18" s="96" t="str">
        <f t="shared" si="9"/>
        <v/>
      </c>
      <c r="R18" s="96" t="str">
        <f t="shared" si="10"/>
        <v/>
      </c>
      <c r="S18" s="96" t="str">
        <f t="shared" si="11"/>
        <v/>
      </c>
      <c r="T18" s="97" t="str">
        <f t="shared" si="12"/>
        <v/>
      </c>
      <c r="U18" s="100" t="str">
        <f t="shared" si="13"/>
        <v/>
      </c>
      <c r="V18" s="21"/>
      <c r="W18" s="21"/>
      <c r="X18" s="101" t="s">
        <v>33</v>
      </c>
      <c r="Y18" s="77">
        <f>+K14</f>
        <v>0</v>
      </c>
    </row>
    <row r="19" spans="2:25" s="77" customFormat="1" ht="16" x14ac:dyDescent="0.15">
      <c r="B19" s="92"/>
      <c r="C19" s="92"/>
      <c r="D19" s="100" t="str">
        <f>IF(WWP!R25="","",WWP!R25)</f>
        <v/>
      </c>
      <c r="E19" s="100" t="str">
        <f>IF(WWP!S25="","",WWP!S25)</f>
        <v/>
      </c>
      <c r="F19" s="94"/>
      <c r="G19" s="95"/>
      <c r="H19" s="96" t="str">
        <f t="shared" ref="H19:H35" si="15">IF($E19=1,1,"")</f>
        <v/>
      </c>
      <c r="I19" s="96" t="str">
        <f t="shared" ref="I19:I35" si="16">IF($E19=2,1,"")</f>
        <v/>
      </c>
      <c r="J19" s="96" t="str">
        <f t="shared" ref="J19:J35" si="17">IF($E19=3,1,"")</f>
        <v/>
      </c>
      <c r="K19" s="96" t="str">
        <f t="shared" ref="K19:K35" si="18">IF($E19=4,1,"")</f>
        <v/>
      </c>
      <c r="L19" s="96" t="str">
        <f t="shared" ref="L19:L35" si="19">IF($E19=5,1,"")</f>
        <v/>
      </c>
      <c r="M19" s="96" t="str">
        <f t="shared" ref="M19:M35" si="20">IF($E19=6,1,"")</f>
        <v/>
      </c>
      <c r="N19" s="96" t="str">
        <f t="shared" ref="N19:N35" si="21">IF($E19=7,1,"")</f>
        <v/>
      </c>
      <c r="O19" s="96" t="str">
        <f t="shared" ref="O19:O35" si="22">IF($E19=8,1,"")</f>
        <v/>
      </c>
      <c r="P19" s="96" t="str">
        <f t="shared" ref="P19:P35" si="23">IF($E19=9,1,"")</f>
        <v/>
      </c>
      <c r="Q19" s="96" t="str">
        <f t="shared" ref="Q19:Q35" si="24">IF($E19=10,1,"")</f>
        <v/>
      </c>
      <c r="R19" s="96" t="str">
        <f t="shared" ref="R19:R35" si="25">IF($E19=11,1,"")</f>
        <v/>
      </c>
      <c r="S19" s="96" t="str">
        <f t="shared" ref="S19:S35" si="26">IF($E19=12,1,"")</f>
        <v/>
      </c>
      <c r="T19" s="97" t="str">
        <f t="shared" ref="T19:T35" si="27">IF($E19=13,1,"")</f>
        <v/>
      </c>
      <c r="U19" s="100" t="str">
        <f t="shared" ref="U19:U35" si="28">IF($E19=14,1,"")</f>
        <v/>
      </c>
      <c r="V19" s="21"/>
      <c r="W19" s="21"/>
      <c r="X19" s="101" t="s">
        <v>34</v>
      </c>
      <c r="Y19" s="77">
        <f>+L14</f>
        <v>0</v>
      </c>
    </row>
    <row r="20" spans="2:25" s="77" customFormat="1" ht="16" x14ac:dyDescent="0.15">
      <c r="B20" s="92"/>
      <c r="C20" s="92"/>
      <c r="D20" s="100" t="str">
        <f>IF(WWP!R26="","",WWP!R26)</f>
        <v/>
      </c>
      <c r="E20" s="100" t="str">
        <f>IF(WWP!S26="","",WWP!S26)</f>
        <v/>
      </c>
      <c r="F20" s="94"/>
      <c r="G20" s="95"/>
      <c r="H20" s="96" t="str">
        <f>IF($E20=1,1,"")</f>
        <v/>
      </c>
      <c r="I20" s="96" t="str">
        <f>IF($E20=2,1,"")</f>
        <v/>
      </c>
      <c r="J20" s="96" t="str">
        <f>IF($E20=3,1,"")</f>
        <v/>
      </c>
      <c r="K20" s="96" t="str">
        <f>IF($E20=4,1,"")</f>
        <v/>
      </c>
      <c r="L20" s="96" t="str">
        <f>IF($E20=5,1,"")</f>
        <v/>
      </c>
      <c r="M20" s="96" t="str">
        <f>IF($E20=6,1,"")</f>
        <v/>
      </c>
      <c r="N20" s="96" t="str">
        <f>IF($E20=7,1,"")</f>
        <v/>
      </c>
      <c r="O20" s="96" t="str">
        <f>IF($E20=8,1,"")</f>
        <v/>
      </c>
      <c r="P20" s="96" t="str">
        <f>IF($E20=9,1,"")</f>
        <v/>
      </c>
      <c r="Q20" s="96" t="str">
        <f>IF($E20=10,1,"")</f>
        <v/>
      </c>
      <c r="R20" s="96" t="str">
        <f>IF($E20=11,1,"")</f>
        <v/>
      </c>
      <c r="S20" s="96" t="str">
        <f>IF($E20=12,1,"")</f>
        <v/>
      </c>
      <c r="T20" s="97" t="str">
        <f>IF($E20=13,1,"")</f>
        <v/>
      </c>
      <c r="U20" s="100" t="str">
        <f>IF($E20=14,1,"")</f>
        <v/>
      </c>
      <c r="V20" s="21"/>
      <c r="W20" s="21"/>
      <c r="X20" s="101" t="s">
        <v>44</v>
      </c>
      <c r="Y20" s="77">
        <f>+M14</f>
        <v>0</v>
      </c>
    </row>
    <row r="21" spans="2:25" s="77" customFormat="1" ht="16" x14ac:dyDescent="0.15">
      <c r="B21" s="92"/>
      <c r="C21" s="92"/>
      <c r="D21" s="100" t="str">
        <f>IF(WWP!R27="","",WWP!R27)</f>
        <v/>
      </c>
      <c r="E21" s="100" t="str">
        <f>IF(WWP!S27="","",WWP!S27)</f>
        <v/>
      </c>
      <c r="F21" s="94"/>
      <c r="G21" s="95"/>
      <c r="H21" s="96" t="str">
        <f t="shared" si="15"/>
        <v/>
      </c>
      <c r="I21" s="96" t="str">
        <f t="shared" si="16"/>
        <v/>
      </c>
      <c r="J21" s="96" t="str">
        <f t="shared" si="17"/>
        <v/>
      </c>
      <c r="K21" s="96" t="str">
        <f t="shared" si="18"/>
        <v/>
      </c>
      <c r="L21" s="96" t="str">
        <f t="shared" si="19"/>
        <v/>
      </c>
      <c r="M21" s="96" t="str">
        <f t="shared" si="20"/>
        <v/>
      </c>
      <c r="N21" s="96" t="str">
        <f t="shared" si="21"/>
        <v/>
      </c>
      <c r="O21" s="96" t="str">
        <f t="shared" si="22"/>
        <v/>
      </c>
      <c r="P21" s="96" t="str">
        <f t="shared" si="23"/>
        <v/>
      </c>
      <c r="Q21" s="96" t="str">
        <f t="shared" si="24"/>
        <v/>
      </c>
      <c r="R21" s="96" t="str">
        <f t="shared" si="25"/>
        <v/>
      </c>
      <c r="S21" s="96" t="str">
        <f t="shared" si="26"/>
        <v/>
      </c>
      <c r="T21" s="97" t="str">
        <f t="shared" si="27"/>
        <v/>
      </c>
      <c r="U21" s="100" t="str">
        <f t="shared" si="28"/>
        <v/>
      </c>
      <c r="V21" s="21"/>
      <c r="W21" s="21"/>
      <c r="X21" s="101" t="s">
        <v>36</v>
      </c>
      <c r="Y21" s="77">
        <f>+N14</f>
        <v>0</v>
      </c>
    </row>
    <row r="22" spans="2:25" s="77" customFormat="1" ht="15.5" customHeight="1" x14ac:dyDescent="0.15">
      <c r="B22" s="92"/>
      <c r="C22" s="92"/>
      <c r="D22" s="100" t="str">
        <f>IF(WWP!R28="","",WWP!R28)</f>
        <v/>
      </c>
      <c r="E22" s="100" t="str">
        <f>IF(WWP!S28="","",WWP!S28)</f>
        <v/>
      </c>
      <c r="F22" s="94"/>
      <c r="G22" s="95"/>
      <c r="H22" s="96" t="str">
        <f t="shared" si="15"/>
        <v/>
      </c>
      <c r="I22" s="96" t="str">
        <f t="shared" si="16"/>
        <v/>
      </c>
      <c r="J22" s="96" t="str">
        <f t="shared" si="17"/>
        <v/>
      </c>
      <c r="K22" s="96" t="str">
        <f t="shared" si="18"/>
        <v/>
      </c>
      <c r="L22" s="96" t="str">
        <f t="shared" si="19"/>
        <v/>
      </c>
      <c r="M22" s="96" t="str">
        <f t="shared" si="20"/>
        <v/>
      </c>
      <c r="N22" s="96" t="str">
        <f t="shared" si="21"/>
        <v/>
      </c>
      <c r="O22" s="96" t="str">
        <f t="shared" si="22"/>
        <v/>
      </c>
      <c r="P22" s="96" t="str">
        <f t="shared" si="23"/>
        <v/>
      </c>
      <c r="Q22" s="96" t="str">
        <f t="shared" si="24"/>
        <v/>
      </c>
      <c r="R22" s="96" t="str">
        <f t="shared" si="25"/>
        <v/>
      </c>
      <c r="S22" s="96" t="str">
        <f t="shared" si="26"/>
        <v/>
      </c>
      <c r="T22" s="97" t="str">
        <f t="shared" si="27"/>
        <v/>
      </c>
      <c r="U22" s="100" t="str">
        <f t="shared" si="28"/>
        <v/>
      </c>
      <c r="V22" s="21"/>
      <c r="W22" s="21"/>
      <c r="X22" s="99" t="s">
        <v>37</v>
      </c>
      <c r="Y22" s="77">
        <f>+O14</f>
        <v>0</v>
      </c>
    </row>
    <row r="23" spans="2:25" s="77" customFormat="1" ht="15.5" customHeight="1" x14ac:dyDescent="0.15">
      <c r="B23" s="92"/>
      <c r="C23" s="92"/>
      <c r="D23" s="100" t="str">
        <f>IF(WWP!R29="","",WWP!R29)</f>
        <v/>
      </c>
      <c r="E23" s="100" t="str">
        <f>IF(WWP!S29="","",WWP!S29)</f>
        <v/>
      </c>
      <c r="F23" s="94"/>
      <c r="G23" s="95"/>
      <c r="H23" s="96" t="str">
        <f>IF($E23=1,1,"")</f>
        <v/>
      </c>
      <c r="I23" s="96" t="str">
        <f>IF($E23=2,1,"")</f>
        <v/>
      </c>
      <c r="J23" s="96" t="str">
        <f>IF($E23=3,1,"")</f>
        <v/>
      </c>
      <c r="K23" s="96" t="str">
        <f>IF($E23=4,1,"")</f>
        <v/>
      </c>
      <c r="L23" s="96" t="str">
        <f>IF($E23=5,1,"")</f>
        <v/>
      </c>
      <c r="M23" s="96" t="str">
        <f>IF($E23=6,1,"")</f>
        <v/>
      </c>
      <c r="N23" s="96" t="str">
        <f>IF($E23=7,1,"")</f>
        <v/>
      </c>
      <c r="O23" s="96" t="str">
        <f>IF($E23=8,1,"")</f>
        <v/>
      </c>
      <c r="P23" s="96" t="str">
        <f>IF($E23=9,1,"")</f>
        <v/>
      </c>
      <c r="Q23" s="96" t="str">
        <f>IF($E23=10,1,"")</f>
        <v/>
      </c>
      <c r="R23" s="96" t="str">
        <f>IF($E23=11,1,"")</f>
        <v/>
      </c>
      <c r="S23" s="96" t="str">
        <f>IF($E23=12,1,"")</f>
        <v/>
      </c>
      <c r="T23" s="97" t="str">
        <f>IF($E23=13,1,"")</f>
        <v/>
      </c>
      <c r="U23" s="100" t="str">
        <f>IF($E23=14,1,"")</f>
        <v/>
      </c>
      <c r="V23" s="21"/>
      <c r="W23" s="21"/>
      <c r="X23" s="99" t="s">
        <v>45</v>
      </c>
      <c r="Y23" s="77">
        <f>+P14</f>
        <v>0</v>
      </c>
    </row>
    <row r="24" spans="2:25" s="77" customFormat="1" ht="15.5" customHeight="1" x14ac:dyDescent="0.15">
      <c r="B24" s="92"/>
      <c r="C24" s="92"/>
      <c r="D24" s="100" t="str">
        <f>IF(WWP!R30="","",WWP!R30)</f>
        <v/>
      </c>
      <c r="E24" s="100" t="str">
        <f>IF(WWP!S30="","",WWP!S30)</f>
        <v/>
      </c>
      <c r="F24" s="94"/>
      <c r="G24" s="95"/>
      <c r="H24" s="96" t="str">
        <f t="shared" si="15"/>
        <v/>
      </c>
      <c r="I24" s="96" t="str">
        <f t="shared" si="16"/>
        <v/>
      </c>
      <c r="J24" s="96" t="str">
        <f t="shared" si="17"/>
        <v/>
      </c>
      <c r="K24" s="96" t="str">
        <f t="shared" si="18"/>
        <v/>
      </c>
      <c r="L24" s="96" t="str">
        <f t="shared" si="19"/>
        <v/>
      </c>
      <c r="M24" s="96" t="str">
        <f t="shared" si="20"/>
        <v/>
      </c>
      <c r="N24" s="96" t="str">
        <f t="shared" si="21"/>
        <v/>
      </c>
      <c r="O24" s="96" t="str">
        <f t="shared" si="22"/>
        <v/>
      </c>
      <c r="P24" s="96" t="str">
        <f t="shared" si="23"/>
        <v/>
      </c>
      <c r="Q24" s="96" t="str">
        <f t="shared" si="24"/>
        <v/>
      </c>
      <c r="R24" s="96" t="str">
        <f t="shared" si="25"/>
        <v/>
      </c>
      <c r="S24" s="96" t="str">
        <f t="shared" si="26"/>
        <v/>
      </c>
      <c r="T24" s="97" t="str">
        <f t="shared" si="27"/>
        <v/>
      </c>
      <c r="U24" s="100" t="str">
        <f t="shared" si="28"/>
        <v/>
      </c>
      <c r="V24" s="21"/>
      <c r="W24" s="21"/>
      <c r="X24" s="99" t="s">
        <v>39</v>
      </c>
      <c r="Y24" s="77">
        <f>+Q14</f>
        <v>0</v>
      </c>
    </row>
    <row r="25" spans="2:25" s="77" customFormat="1" ht="15.5" customHeight="1" x14ac:dyDescent="0.15">
      <c r="B25" s="92"/>
      <c r="C25" s="92"/>
      <c r="D25" s="100" t="str">
        <f>IF(WWP!R31="","",WWP!R31)</f>
        <v/>
      </c>
      <c r="E25" s="100" t="str">
        <f>IF(WWP!S31="","",WWP!S31)</f>
        <v/>
      </c>
      <c r="F25" s="94"/>
      <c r="G25" s="95"/>
      <c r="H25" s="96" t="str">
        <f t="shared" si="15"/>
        <v/>
      </c>
      <c r="I25" s="96" t="str">
        <f t="shared" si="16"/>
        <v/>
      </c>
      <c r="J25" s="96" t="str">
        <f t="shared" si="17"/>
        <v/>
      </c>
      <c r="K25" s="96" t="str">
        <f t="shared" si="18"/>
        <v/>
      </c>
      <c r="L25" s="96" t="str">
        <f t="shared" si="19"/>
        <v/>
      </c>
      <c r="M25" s="96" t="str">
        <f t="shared" si="20"/>
        <v/>
      </c>
      <c r="N25" s="96" t="str">
        <f t="shared" si="21"/>
        <v/>
      </c>
      <c r="O25" s="96" t="str">
        <f t="shared" si="22"/>
        <v/>
      </c>
      <c r="P25" s="96" t="str">
        <f t="shared" si="23"/>
        <v/>
      </c>
      <c r="Q25" s="96" t="str">
        <f t="shared" si="24"/>
        <v/>
      </c>
      <c r="R25" s="96" t="str">
        <f t="shared" si="25"/>
        <v/>
      </c>
      <c r="S25" s="96" t="str">
        <f t="shared" si="26"/>
        <v/>
      </c>
      <c r="T25" s="97" t="str">
        <f t="shared" si="27"/>
        <v/>
      </c>
      <c r="U25" s="100" t="str">
        <f t="shared" si="28"/>
        <v/>
      </c>
      <c r="V25" s="21"/>
      <c r="W25" s="21"/>
      <c r="X25" s="99" t="s">
        <v>40</v>
      </c>
      <c r="Y25" s="77">
        <f>+R14</f>
        <v>0</v>
      </c>
    </row>
    <row r="26" spans="2:25" s="77" customFormat="1" ht="15.5" customHeight="1" x14ac:dyDescent="0.15">
      <c r="B26" s="92"/>
      <c r="C26" s="92"/>
      <c r="D26" s="100" t="str">
        <f>IF(WWP!R32="","",WWP!R32)</f>
        <v/>
      </c>
      <c r="E26" s="100" t="str">
        <f>IF(WWP!S32="","",WWP!S32)</f>
        <v/>
      </c>
      <c r="F26" s="94"/>
      <c r="G26" s="95"/>
      <c r="H26" s="96" t="str">
        <f t="shared" si="15"/>
        <v/>
      </c>
      <c r="I26" s="96" t="str">
        <f t="shared" si="16"/>
        <v/>
      </c>
      <c r="J26" s="96" t="str">
        <f t="shared" si="17"/>
        <v/>
      </c>
      <c r="K26" s="96" t="str">
        <f t="shared" si="18"/>
        <v/>
      </c>
      <c r="L26" s="96" t="str">
        <f t="shared" si="19"/>
        <v/>
      </c>
      <c r="M26" s="96" t="str">
        <f t="shared" si="20"/>
        <v/>
      </c>
      <c r="N26" s="96" t="str">
        <f t="shared" si="21"/>
        <v/>
      </c>
      <c r="O26" s="96" t="str">
        <f t="shared" si="22"/>
        <v/>
      </c>
      <c r="P26" s="96" t="str">
        <f t="shared" si="23"/>
        <v/>
      </c>
      <c r="Q26" s="96" t="str">
        <f t="shared" si="24"/>
        <v/>
      </c>
      <c r="R26" s="96" t="str">
        <f t="shared" si="25"/>
        <v/>
      </c>
      <c r="S26" s="96" t="str">
        <f t="shared" si="26"/>
        <v/>
      </c>
      <c r="T26" s="97" t="str">
        <f t="shared" si="27"/>
        <v/>
      </c>
      <c r="U26" s="100" t="str">
        <f t="shared" si="28"/>
        <v/>
      </c>
      <c r="V26" s="21"/>
      <c r="W26" s="21"/>
      <c r="X26" s="99" t="s">
        <v>41</v>
      </c>
      <c r="Y26" s="77">
        <f>+S14</f>
        <v>0</v>
      </c>
    </row>
    <row r="27" spans="2:25" s="77" customFormat="1" ht="15.5" customHeight="1" x14ac:dyDescent="0.15">
      <c r="B27" s="92"/>
      <c r="C27" s="92"/>
      <c r="D27" s="100" t="str">
        <f>IF(WWP!R33="","",WWP!R33)</f>
        <v/>
      </c>
      <c r="E27" s="100" t="str">
        <f>IF(WWP!S33="","",WWP!S33)</f>
        <v/>
      </c>
      <c r="F27" s="94"/>
      <c r="G27" s="95"/>
      <c r="H27" s="96" t="str">
        <f t="shared" si="15"/>
        <v/>
      </c>
      <c r="I27" s="96" t="str">
        <f t="shared" si="16"/>
        <v/>
      </c>
      <c r="J27" s="96" t="str">
        <f t="shared" si="17"/>
        <v/>
      </c>
      <c r="K27" s="96" t="str">
        <f t="shared" si="18"/>
        <v/>
      </c>
      <c r="L27" s="96" t="str">
        <f t="shared" si="19"/>
        <v/>
      </c>
      <c r="M27" s="96" t="str">
        <f t="shared" si="20"/>
        <v/>
      </c>
      <c r="N27" s="96" t="str">
        <f t="shared" si="21"/>
        <v/>
      </c>
      <c r="O27" s="96" t="str">
        <f t="shared" si="22"/>
        <v/>
      </c>
      <c r="P27" s="96" t="str">
        <f t="shared" si="23"/>
        <v/>
      </c>
      <c r="Q27" s="96" t="str">
        <f t="shared" si="24"/>
        <v/>
      </c>
      <c r="R27" s="96" t="str">
        <f t="shared" si="25"/>
        <v/>
      </c>
      <c r="S27" s="96" t="str">
        <f t="shared" si="26"/>
        <v/>
      </c>
      <c r="T27" s="97" t="str">
        <f t="shared" si="27"/>
        <v/>
      </c>
      <c r="U27" s="100" t="str">
        <f t="shared" si="28"/>
        <v/>
      </c>
      <c r="V27" s="21"/>
      <c r="W27" s="21"/>
      <c r="X27" s="99" t="s">
        <v>42</v>
      </c>
      <c r="Y27" s="77">
        <f>+T14</f>
        <v>0</v>
      </c>
    </row>
    <row r="28" spans="2:25" s="77" customFormat="1" ht="16" x14ac:dyDescent="0.15">
      <c r="B28" s="92"/>
      <c r="C28" s="92"/>
      <c r="D28" s="100" t="str">
        <f>IF(WWP!R34="","",WWP!R34)</f>
        <v/>
      </c>
      <c r="E28" s="100" t="str">
        <f>IF(WWP!S34="","",WWP!S34)</f>
        <v/>
      </c>
      <c r="F28" s="94"/>
      <c r="G28" s="95"/>
      <c r="H28" s="96" t="str">
        <f t="shared" si="15"/>
        <v/>
      </c>
      <c r="I28" s="96" t="str">
        <f t="shared" si="16"/>
        <v/>
      </c>
      <c r="J28" s="96" t="str">
        <f t="shared" si="17"/>
        <v/>
      </c>
      <c r="K28" s="96" t="str">
        <f t="shared" si="18"/>
        <v/>
      </c>
      <c r="L28" s="96" t="str">
        <f t="shared" si="19"/>
        <v/>
      </c>
      <c r="M28" s="96" t="str">
        <f t="shared" si="20"/>
        <v/>
      </c>
      <c r="N28" s="96" t="str">
        <f t="shared" si="21"/>
        <v/>
      </c>
      <c r="O28" s="96" t="str">
        <f t="shared" si="22"/>
        <v/>
      </c>
      <c r="P28" s="96" t="str">
        <f t="shared" si="23"/>
        <v/>
      </c>
      <c r="Q28" s="96" t="str">
        <f t="shared" si="24"/>
        <v/>
      </c>
      <c r="R28" s="96" t="str">
        <f t="shared" si="25"/>
        <v/>
      </c>
      <c r="S28" s="96" t="str">
        <f t="shared" si="26"/>
        <v/>
      </c>
      <c r="T28" s="97" t="str">
        <f t="shared" si="27"/>
        <v/>
      </c>
      <c r="U28" s="100" t="str">
        <f t="shared" si="28"/>
        <v/>
      </c>
      <c r="V28" s="21"/>
      <c r="W28" s="21"/>
      <c r="X28" s="99" t="s">
        <v>46</v>
      </c>
      <c r="Y28" s="77">
        <f>+U14</f>
        <v>0</v>
      </c>
    </row>
    <row r="29" spans="2:25" s="77" customFormat="1" ht="16" x14ac:dyDescent="0.15">
      <c r="B29" s="92"/>
      <c r="C29" s="92"/>
      <c r="D29" s="100" t="str">
        <f>IF(WWP!R35="","",WWP!R35)</f>
        <v/>
      </c>
      <c r="E29" s="100" t="str">
        <f>IF(WWP!S35="","",WWP!S35)</f>
        <v/>
      </c>
      <c r="F29" s="94"/>
      <c r="G29" s="95"/>
      <c r="H29" s="96" t="str">
        <f t="shared" si="15"/>
        <v/>
      </c>
      <c r="I29" s="96" t="str">
        <f t="shared" si="16"/>
        <v/>
      </c>
      <c r="J29" s="96" t="str">
        <f t="shared" si="17"/>
        <v/>
      </c>
      <c r="K29" s="96" t="str">
        <f t="shared" si="18"/>
        <v/>
      </c>
      <c r="L29" s="96" t="str">
        <f t="shared" si="19"/>
        <v/>
      </c>
      <c r="M29" s="96" t="str">
        <f t="shared" si="20"/>
        <v/>
      </c>
      <c r="N29" s="96" t="str">
        <f t="shared" si="21"/>
        <v/>
      </c>
      <c r="O29" s="96" t="str">
        <f t="shared" si="22"/>
        <v/>
      </c>
      <c r="P29" s="96" t="str">
        <f t="shared" si="23"/>
        <v/>
      </c>
      <c r="Q29" s="96" t="str">
        <f t="shared" si="24"/>
        <v/>
      </c>
      <c r="R29" s="96" t="str">
        <f t="shared" si="25"/>
        <v/>
      </c>
      <c r="S29" s="96" t="str">
        <f t="shared" si="26"/>
        <v/>
      </c>
      <c r="T29" s="97" t="str">
        <f t="shared" si="27"/>
        <v/>
      </c>
      <c r="U29" s="100" t="str">
        <f t="shared" si="28"/>
        <v/>
      </c>
      <c r="V29" s="21"/>
      <c r="W29" s="21"/>
      <c r="X29" s="21"/>
    </row>
    <row r="30" spans="2:25" s="77" customFormat="1" ht="16" x14ac:dyDescent="0.15">
      <c r="B30" s="92"/>
      <c r="C30" s="92"/>
      <c r="D30" s="100" t="str">
        <f>IF(WWP!R36="","",WWP!R36)</f>
        <v/>
      </c>
      <c r="E30" s="100" t="str">
        <f>IF(WWP!S36="","",WWP!S36)</f>
        <v/>
      </c>
      <c r="F30" s="94"/>
      <c r="G30" s="95"/>
      <c r="H30" s="96" t="str">
        <f t="shared" si="15"/>
        <v/>
      </c>
      <c r="I30" s="96" t="str">
        <f t="shared" si="16"/>
        <v/>
      </c>
      <c r="J30" s="96" t="str">
        <f t="shared" si="17"/>
        <v/>
      </c>
      <c r="K30" s="96" t="str">
        <f t="shared" si="18"/>
        <v/>
      </c>
      <c r="L30" s="96" t="str">
        <f t="shared" si="19"/>
        <v/>
      </c>
      <c r="M30" s="96" t="str">
        <f t="shared" si="20"/>
        <v/>
      </c>
      <c r="N30" s="96" t="str">
        <f t="shared" si="21"/>
        <v/>
      </c>
      <c r="O30" s="96" t="str">
        <f t="shared" si="22"/>
        <v/>
      </c>
      <c r="P30" s="96" t="str">
        <f t="shared" si="23"/>
        <v/>
      </c>
      <c r="Q30" s="96" t="str">
        <f t="shared" si="24"/>
        <v/>
      </c>
      <c r="R30" s="96" t="str">
        <f t="shared" si="25"/>
        <v/>
      </c>
      <c r="S30" s="96" t="str">
        <f t="shared" si="26"/>
        <v/>
      </c>
      <c r="T30" s="97" t="str">
        <f t="shared" si="27"/>
        <v/>
      </c>
      <c r="U30" s="100" t="str">
        <f t="shared" si="28"/>
        <v/>
      </c>
      <c r="V30" s="21"/>
      <c r="W30" s="21"/>
      <c r="X30" s="21"/>
    </row>
    <row r="31" spans="2:25" s="77" customFormat="1" ht="16" x14ac:dyDescent="0.15">
      <c r="B31" s="92"/>
      <c r="C31" s="92"/>
      <c r="D31" s="100" t="str">
        <f>IF(WWP!R37="","",WWP!R37)</f>
        <v/>
      </c>
      <c r="E31" s="100" t="str">
        <f>IF(WWP!S37="","",WWP!S37)</f>
        <v/>
      </c>
      <c r="F31" s="94"/>
      <c r="G31" s="95"/>
      <c r="H31" s="96" t="str">
        <f t="shared" si="15"/>
        <v/>
      </c>
      <c r="I31" s="96" t="str">
        <f t="shared" si="16"/>
        <v/>
      </c>
      <c r="J31" s="96" t="str">
        <f t="shared" si="17"/>
        <v/>
      </c>
      <c r="K31" s="96" t="str">
        <f t="shared" si="18"/>
        <v/>
      </c>
      <c r="L31" s="96" t="str">
        <f t="shared" si="19"/>
        <v/>
      </c>
      <c r="M31" s="96" t="str">
        <f t="shared" si="20"/>
        <v/>
      </c>
      <c r="N31" s="96" t="str">
        <f t="shared" si="21"/>
        <v/>
      </c>
      <c r="O31" s="96" t="str">
        <f t="shared" si="22"/>
        <v/>
      </c>
      <c r="P31" s="96" t="str">
        <f t="shared" si="23"/>
        <v/>
      </c>
      <c r="Q31" s="96" t="str">
        <f t="shared" si="24"/>
        <v/>
      </c>
      <c r="R31" s="96" t="str">
        <f t="shared" si="25"/>
        <v/>
      </c>
      <c r="S31" s="96" t="str">
        <f t="shared" si="26"/>
        <v/>
      </c>
      <c r="T31" s="97" t="str">
        <f t="shared" si="27"/>
        <v/>
      </c>
      <c r="U31" s="100" t="str">
        <f t="shared" si="28"/>
        <v/>
      </c>
      <c r="V31" s="21"/>
      <c r="W31" s="21"/>
      <c r="X31" s="21"/>
    </row>
    <row r="32" spans="2:25" s="77" customFormat="1" ht="16" x14ac:dyDescent="0.15">
      <c r="B32" s="92"/>
      <c r="C32" s="92"/>
      <c r="D32" s="100" t="str">
        <f>IF(WWP!R60="","",WWP!R60)</f>
        <v/>
      </c>
      <c r="E32" s="100" t="str">
        <f>IF(WWP!S60="","",WWP!S60)</f>
        <v/>
      </c>
      <c r="F32" s="94"/>
      <c r="G32" s="95"/>
      <c r="H32" s="96" t="str">
        <f t="shared" si="15"/>
        <v/>
      </c>
      <c r="I32" s="96" t="str">
        <f t="shared" si="16"/>
        <v/>
      </c>
      <c r="J32" s="96" t="str">
        <f t="shared" si="17"/>
        <v/>
      </c>
      <c r="K32" s="96" t="str">
        <f t="shared" si="18"/>
        <v/>
      </c>
      <c r="L32" s="96" t="str">
        <f t="shared" si="19"/>
        <v/>
      </c>
      <c r="M32" s="96" t="str">
        <f t="shared" si="20"/>
        <v/>
      </c>
      <c r="N32" s="96" t="str">
        <f t="shared" si="21"/>
        <v/>
      </c>
      <c r="O32" s="96" t="str">
        <f t="shared" si="22"/>
        <v/>
      </c>
      <c r="P32" s="96" t="str">
        <f t="shared" si="23"/>
        <v/>
      </c>
      <c r="Q32" s="96" t="str">
        <f t="shared" si="24"/>
        <v/>
      </c>
      <c r="R32" s="96" t="str">
        <f t="shared" si="25"/>
        <v/>
      </c>
      <c r="S32" s="96" t="str">
        <f t="shared" si="26"/>
        <v/>
      </c>
      <c r="T32" s="97" t="str">
        <f t="shared" si="27"/>
        <v/>
      </c>
      <c r="U32" s="100" t="str">
        <f t="shared" si="28"/>
        <v/>
      </c>
      <c r="V32" s="21"/>
      <c r="W32" s="21"/>
      <c r="X32" s="21"/>
    </row>
    <row r="33" spans="2:24" s="77" customFormat="1" ht="16" x14ac:dyDescent="0.15">
      <c r="B33" s="92"/>
      <c r="C33" s="92"/>
      <c r="D33" s="100" t="str">
        <f>IF(WWP!R61="","",WWP!R61)</f>
        <v/>
      </c>
      <c r="E33" s="100" t="str">
        <f>IF(WWP!S61="","",WWP!S61)</f>
        <v/>
      </c>
      <c r="F33" s="94"/>
      <c r="G33" s="95"/>
      <c r="H33" s="96" t="str">
        <f t="shared" si="15"/>
        <v/>
      </c>
      <c r="I33" s="96" t="str">
        <f t="shared" si="16"/>
        <v/>
      </c>
      <c r="J33" s="96" t="str">
        <f t="shared" si="17"/>
        <v/>
      </c>
      <c r="K33" s="96" t="str">
        <f t="shared" si="18"/>
        <v/>
      </c>
      <c r="L33" s="96" t="str">
        <f t="shared" si="19"/>
        <v/>
      </c>
      <c r="M33" s="96" t="str">
        <f t="shared" si="20"/>
        <v/>
      </c>
      <c r="N33" s="96" t="str">
        <f t="shared" si="21"/>
        <v/>
      </c>
      <c r="O33" s="96" t="str">
        <f t="shared" si="22"/>
        <v/>
      </c>
      <c r="P33" s="96" t="str">
        <f t="shared" si="23"/>
        <v/>
      </c>
      <c r="Q33" s="96" t="str">
        <f t="shared" si="24"/>
        <v/>
      </c>
      <c r="R33" s="96" t="str">
        <f t="shared" si="25"/>
        <v/>
      </c>
      <c r="S33" s="96" t="str">
        <f t="shared" si="26"/>
        <v/>
      </c>
      <c r="T33" s="97" t="str">
        <f t="shared" si="27"/>
        <v/>
      </c>
      <c r="U33" s="100" t="str">
        <f t="shared" si="28"/>
        <v/>
      </c>
      <c r="V33" s="21"/>
      <c r="W33" s="21"/>
      <c r="X33" s="21"/>
    </row>
    <row r="34" spans="2:24" s="77" customFormat="1" ht="16" x14ac:dyDescent="0.15">
      <c r="B34" s="92"/>
      <c r="C34" s="92"/>
      <c r="D34" s="100" t="str">
        <f>IF(WWP!R62="","",WWP!R62)</f>
        <v/>
      </c>
      <c r="E34" s="100" t="str">
        <f>IF(WWP!S62="","",WWP!S62)</f>
        <v/>
      </c>
      <c r="F34" s="94"/>
      <c r="G34" s="95"/>
      <c r="H34" s="96" t="str">
        <f t="shared" si="15"/>
        <v/>
      </c>
      <c r="I34" s="96" t="str">
        <f t="shared" si="16"/>
        <v/>
      </c>
      <c r="J34" s="96" t="str">
        <f t="shared" si="17"/>
        <v/>
      </c>
      <c r="K34" s="96" t="str">
        <f t="shared" si="18"/>
        <v/>
      </c>
      <c r="L34" s="96" t="str">
        <f t="shared" si="19"/>
        <v/>
      </c>
      <c r="M34" s="96" t="str">
        <f t="shared" si="20"/>
        <v/>
      </c>
      <c r="N34" s="96" t="str">
        <f t="shared" si="21"/>
        <v/>
      </c>
      <c r="O34" s="96" t="str">
        <f t="shared" si="22"/>
        <v/>
      </c>
      <c r="P34" s="96" t="str">
        <f t="shared" si="23"/>
        <v/>
      </c>
      <c r="Q34" s="96" t="str">
        <f t="shared" si="24"/>
        <v/>
      </c>
      <c r="R34" s="96" t="str">
        <f t="shared" si="25"/>
        <v/>
      </c>
      <c r="S34" s="96" t="str">
        <f t="shared" si="26"/>
        <v/>
      </c>
      <c r="T34" s="97" t="str">
        <f t="shared" si="27"/>
        <v/>
      </c>
      <c r="U34" s="100" t="str">
        <f t="shared" si="28"/>
        <v/>
      </c>
      <c r="V34" s="21"/>
      <c r="W34" s="21"/>
      <c r="X34" s="21"/>
    </row>
    <row r="35" spans="2:24" s="77" customFormat="1" ht="16" x14ac:dyDescent="0.15">
      <c r="B35" s="92"/>
      <c r="C35" s="92"/>
      <c r="D35" s="100" t="str">
        <f>IF(WWP!R63="","",WWP!R63)</f>
        <v/>
      </c>
      <c r="E35" s="100" t="str">
        <f>IF(WWP!S63="","",WWP!S63)</f>
        <v/>
      </c>
      <c r="F35" s="94"/>
      <c r="G35" s="95"/>
      <c r="H35" s="96" t="str">
        <f t="shared" si="15"/>
        <v/>
      </c>
      <c r="I35" s="96" t="str">
        <f t="shared" si="16"/>
        <v/>
      </c>
      <c r="J35" s="96" t="str">
        <f t="shared" si="17"/>
        <v/>
      </c>
      <c r="K35" s="96" t="str">
        <f t="shared" si="18"/>
        <v/>
      </c>
      <c r="L35" s="96" t="str">
        <f t="shared" si="19"/>
        <v/>
      </c>
      <c r="M35" s="96" t="str">
        <f t="shared" si="20"/>
        <v/>
      </c>
      <c r="N35" s="96" t="str">
        <f t="shared" si="21"/>
        <v/>
      </c>
      <c r="O35" s="96" t="str">
        <f t="shared" si="22"/>
        <v/>
      </c>
      <c r="P35" s="96" t="str">
        <f t="shared" si="23"/>
        <v/>
      </c>
      <c r="Q35" s="96" t="str">
        <f t="shared" si="24"/>
        <v/>
      </c>
      <c r="R35" s="96" t="str">
        <f t="shared" si="25"/>
        <v/>
      </c>
      <c r="S35" s="96" t="str">
        <f t="shared" si="26"/>
        <v/>
      </c>
      <c r="T35" s="97" t="str">
        <f t="shared" si="27"/>
        <v/>
      </c>
      <c r="U35" s="100" t="str">
        <f t="shared" si="28"/>
        <v/>
      </c>
      <c r="V35" s="21"/>
      <c r="W35" s="21"/>
      <c r="X35" s="21"/>
    </row>
    <row r="36" spans="2:24" ht="16" x14ac:dyDescent="0.15">
      <c r="B36" s="92"/>
      <c r="C36" s="92"/>
      <c r="D36" s="100"/>
      <c r="E36" s="100"/>
      <c r="F36" s="94"/>
      <c r="G36" s="95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7"/>
      <c r="U36" s="100"/>
    </row>
    <row r="37" spans="2:24" ht="16" x14ac:dyDescent="0.15">
      <c r="B37" s="92"/>
      <c r="C37" s="92"/>
      <c r="D37" s="100"/>
      <c r="E37" s="100"/>
      <c r="F37" s="94"/>
      <c r="G37" s="95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7"/>
      <c r="U37" s="100"/>
    </row>
    <row r="38" spans="2:24" ht="16" x14ac:dyDescent="0.15">
      <c r="B38" s="92"/>
      <c r="C38" s="92"/>
      <c r="D38" s="100"/>
      <c r="E38" s="100"/>
      <c r="F38" s="94"/>
      <c r="G38" s="95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7"/>
      <c r="U38" s="100"/>
    </row>
    <row r="39" spans="2:24" ht="16" x14ac:dyDescent="0.15">
      <c r="B39" s="92"/>
      <c r="C39" s="92"/>
      <c r="D39" s="100"/>
      <c r="E39" s="100"/>
      <c r="F39" s="94"/>
      <c r="G39" s="95"/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7"/>
      <c r="U39" s="100"/>
    </row>
    <row r="40" spans="2:24" ht="16" x14ac:dyDescent="0.15">
      <c r="B40" s="92"/>
      <c r="C40" s="92"/>
      <c r="D40" s="100"/>
      <c r="E40" s="100"/>
      <c r="F40" s="94"/>
      <c r="G40" s="95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7"/>
      <c r="U40" s="100"/>
    </row>
    <row r="41" spans="2:24" ht="16" x14ac:dyDescent="0.15">
      <c r="B41" s="92"/>
      <c r="C41" s="92"/>
      <c r="D41" s="100"/>
      <c r="E41" s="100"/>
      <c r="F41" s="94"/>
      <c r="G41" s="95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7"/>
      <c r="U41" s="100"/>
    </row>
    <row r="42" spans="2:24" ht="16" x14ac:dyDescent="0.15">
      <c r="B42" s="92"/>
      <c r="C42" s="92"/>
      <c r="D42" s="100"/>
      <c r="E42" s="100"/>
      <c r="F42" s="94"/>
      <c r="G42" s="95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7"/>
      <c r="U42" s="100"/>
    </row>
    <row r="43" spans="2:24" ht="16" x14ac:dyDescent="0.15">
      <c r="B43" s="92"/>
      <c r="C43" s="92"/>
      <c r="D43" s="100"/>
      <c r="E43" s="100"/>
      <c r="F43" s="94"/>
      <c r="G43" s="95"/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96"/>
      <c r="T43" s="97"/>
      <c r="U43" s="100"/>
    </row>
    <row r="44" spans="2:24" ht="16" x14ac:dyDescent="0.15">
      <c r="B44" s="92"/>
      <c r="C44" s="92"/>
      <c r="D44" s="100"/>
      <c r="E44" s="100"/>
      <c r="F44" s="94"/>
      <c r="G44" s="95"/>
      <c r="H44" s="96"/>
      <c r="I44" s="96"/>
      <c r="J44" s="96"/>
      <c r="K44" s="96"/>
      <c r="L44" s="96"/>
      <c r="M44" s="96"/>
      <c r="N44" s="96"/>
      <c r="O44" s="96"/>
      <c r="P44" s="96"/>
      <c r="Q44" s="96"/>
      <c r="R44" s="96"/>
      <c r="S44" s="96"/>
      <c r="T44" s="97"/>
      <c r="U44" s="100"/>
    </row>
    <row r="45" spans="2:24" ht="16" x14ac:dyDescent="0.15">
      <c r="B45" s="92"/>
      <c r="C45" s="92"/>
      <c r="D45" s="100"/>
      <c r="E45" s="100"/>
      <c r="F45" s="94"/>
      <c r="G45" s="95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7"/>
      <c r="U45" s="100"/>
    </row>
    <row r="46" spans="2:24" ht="16" x14ac:dyDescent="0.15">
      <c r="B46" s="92"/>
      <c r="C46" s="92"/>
      <c r="D46" s="100" t="s">
        <v>80</v>
      </c>
      <c r="E46" s="100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2:24" ht="24" customHeight="1" x14ac:dyDescent="0.15"/>
  </sheetData>
  <autoFilter ref="B10:E46" xr:uid="{00000000-0009-0000-0000-000005000000}">
    <filterColumn colId="1">
      <customFilters>
        <customFilter operator="notEqual" val=" "/>
      </customFilters>
    </filterColumn>
  </autoFilter>
  <mergeCells count="25">
    <mergeCell ref="B4:U4"/>
    <mergeCell ref="B10:B13"/>
    <mergeCell ref="B6:E6"/>
    <mergeCell ref="B7:E7"/>
    <mergeCell ref="J6:J12"/>
    <mergeCell ref="K6:K12"/>
    <mergeCell ref="R6:R12"/>
    <mergeCell ref="B5:E5"/>
    <mergeCell ref="H6:H12"/>
    <mergeCell ref="I6:I12"/>
    <mergeCell ref="S6:S12"/>
    <mergeCell ref="M6:M12"/>
    <mergeCell ref="U6:U12"/>
    <mergeCell ref="H5:U5"/>
    <mergeCell ref="L6:L12"/>
    <mergeCell ref="T6:T12"/>
    <mergeCell ref="C10:C13"/>
    <mergeCell ref="P6:P12"/>
    <mergeCell ref="Q6:Q12"/>
    <mergeCell ref="N6:N12"/>
    <mergeCell ref="O6:O12"/>
    <mergeCell ref="D10:D13"/>
    <mergeCell ref="F5:F13"/>
    <mergeCell ref="G5:G13"/>
    <mergeCell ref="E10:E13"/>
  </mergeCells>
  <phoneticPr fontId="0" type="noConversion"/>
  <printOptions horizontalCentered="1" verticalCentered="1"/>
  <pageMargins left="0.75" right="0.75" top="1" bottom="1" header="0.5" footer="0.5"/>
  <pageSetup scale="48" orientation="portrait" verticalDpi="300" r:id="rId1"/>
  <headerFooter alignWithMargins="0">
    <oddHeader>&amp;L&amp;G</oddHeader>
    <oddFooter>&amp;L&amp;A&amp;CLCI LAST PLANNER FORM&amp;R&amp;D</oddFooter>
  </headerFooter>
  <legacy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Name xmlns="041eed88-2b25-4621-8557-162c14d0f8f2" xsi:nil="true"/>
    <EmailTo xmlns="http://schemas.microsoft.com/sharepoint/v3" xsi:nil="true"/>
    <Parties xmlns="041eed88-2b25-4621-8557-162c14d0f8f2" xsi:nil="true"/>
    <EmailHeaders xmlns="http://schemas.microsoft.com/sharepoint/v4" xsi:nil="true"/>
    <IconOverlay xmlns="http://schemas.microsoft.com/sharepoint/v4" xsi:nil="true"/>
    <ProjectNumber xmlns="041eed88-2b25-4621-8557-162c14d0f8f2" xsi:nil="true"/>
    <EmailSender xmlns="http://schemas.microsoft.com/sharepoint/v3" xsi:nil="true"/>
    <EmailFrom xmlns="http://schemas.microsoft.com/sharepoint/v3" xsi:nil="true"/>
    <Executed xmlns="041eed88-2b25-4621-8557-162c14d0f8f2" xsi:nil="true"/>
    <EmailSubject xmlns="http://schemas.microsoft.com/sharepoint/v3" xsi:nil="true"/>
    <IsSharedBidPackageFile xmlns="041eed88-2b25-4621-8557-162c14d0f8f2">No</IsSharedBidPackageFile>
    <ShareExpirationDate xmlns="041eed88-2b25-4621-8557-162c14d0f8f2" xsi:nil="true"/>
    <TaxCatchAll xmlns="041eed88-2b25-4621-8557-162c14d0f8f2"/>
    <EmailCc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Project Record" ma:contentTypeID="0x0101001AA5890A6A1AB644928D1C807960D3A3020072407B0784966F429D42D6ECA6FFF5DF" ma:contentTypeVersion="37" ma:contentTypeDescription="" ma:contentTypeScope="" ma:versionID="79aae07dfaeb6a8aed10d5bbe3f687ce">
  <xsd:schema xmlns:xsd="http://www.w3.org/2001/XMLSchema" xmlns:xs="http://www.w3.org/2001/XMLSchema" xmlns:p="http://schemas.microsoft.com/office/2006/metadata/properties" xmlns:ns1="http://schemas.microsoft.com/sharepoint/v3" xmlns:ns2="041eed88-2b25-4621-8557-162c14d0f8f2" xmlns:ns3="http://schemas.microsoft.com/sharepoint/v4" targetNamespace="http://schemas.microsoft.com/office/2006/metadata/properties" ma:root="true" ma:fieldsID="573a11996c9bad7498597b76eba7c9d7" ns1:_="" ns2:_="" ns3:_="">
    <xsd:import namespace="http://schemas.microsoft.com/sharepoint/v3"/>
    <xsd:import namespace="041eed88-2b25-4621-8557-162c14d0f8f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ProjectNumber" minOccurs="0"/>
                <xsd:element ref="ns2:ShareExpirationDate" minOccurs="0"/>
                <xsd:element ref="ns2:IsSharedBidPackageFile" minOccurs="0"/>
                <xsd:element ref="ns3:IconOverlay" minOccurs="0"/>
                <xsd:element ref="ns2:ProjectName" minOccurs="0"/>
                <xsd:element ref="ns2:Executed" minOccurs="0"/>
                <xsd:element ref="ns2:TaxCatchAll" minOccurs="0"/>
                <xsd:element ref="ns2:TaxCatchAllLabel" minOccurs="0"/>
                <xsd:element ref="ns2:Parties" minOccurs="0"/>
                <xsd:element ref="ns1:EmailSender" minOccurs="0"/>
                <xsd:element ref="ns1:EmailTo" minOccurs="0"/>
                <xsd:element ref="ns1:EmailCc" minOccurs="0"/>
                <xsd:element ref="ns1:EmailFrom" minOccurs="0"/>
                <xsd:element ref="ns1:EmailSubject" minOccurs="0"/>
                <xsd:element ref="ns3:EmailHeaders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19" nillable="true" ma:displayName="E-Mail Sender" ma:hidden="true" ma:internalName="EmailSender">
      <xsd:simpleType>
        <xsd:restriction base="dms:Note">
          <xsd:maxLength value="255"/>
        </xsd:restriction>
      </xsd:simpleType>
    </xsd:element>
    <xsd:element name="EmailTo" ma:index="20" nillable="true" ma:displayName="E-Mail To" ma:hidden="true" ma:internalName="EmailTo">
      <xsd:simpleType>
        <xsd:restriction base="dms:Note">
          <xsd:maxLength value="255"/>
        </xsd:restriction>
      </xsd:simpleType>
    </xsd:element>
    <xsd:element name="EmailCc" ma:index="21" nillable="true" ma:displayName="E-Mail Cc" ma:hidden="true" ma:internalName="EmailCc">
      <xsd:simpleType>
        <xsd:restriction base="dms:Note">
          <xsd:maxLength value="255"/>
        </xsd:restriction>
      </xsd:simpleType>
    </xsd:element>
    <xsd:element name="EmailFrom" ma:index="22" nillable="true" ma:displayName="E-Mail From" ma:hidden="true" ma:internalName="EmailFrom">
      <xsd:simpleType>
        <xsd:restriction base="dms:Text"/>
      </xsd:simpleType>
    </xsd:element>
    <xsd:element name="EmailSubject" ma:index="23" nillable="true" ma:displayName="E-Mail Subject" ma:hidden="true" ma:internalName="EmailSubject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1eed88-2b25-4621-8557-162c14d0f8f2" elementFormDefault="qualified">
    <xsd:import namespace="http://schemas.microsoft.com/office/2006/documentManagement/types"/>
    <xsd:import namespace="http://schemas.microsoft.com/office/infopath/2007/PartnerControls"/>
    <xsd:element name="ProjectNumber" ma:index="8" nillable="true" ma:displayName="Project Number" ma:description="A 5-digit number (the project's business unit code from E1)." ma:internalName="ProjectNumber">
      <xsd:simpleType>
        <xsd:restriction base="dms:Text">
          <xsd:maxLength value="10"/>
        </xsd:restriction>
      </xsd:simpleType>
    </xsd:element>
    <xsd:element name="ShareExpirationDate" ma:index="9" nillable="true" ma:displayName="Share Expiration Date" ma:format="DateOnly" ma:indexed="true" ma:internalName="ShareExpirationDate">
      <xsd:simpleType>
        <xsd:restriction base="dms:DateTime"/>
      </xsd:simpleType>
    </xsd:element>
    <xsd:element name="IsSharedBidPackageFile" ma:index="10" nillable="true" ma:displayName="Is Shared Bid Package File" ma:default="No" ma:indexed="true" ma:internalName="IsSharedBidPackageFile">
      <xsd:simpleType>
        <xsd:restriction base="dms:Text">
          <xsd:maxLength value="255"/>
        </xsd:restriction>
      </xsd:simpleType>
    </xsd:element>
    <xsd:element name="ProjectName" ma:index="12" nillable="true" ma:displayName="Project Name" ma:internalName="ProjectName">
      <xsd:simpleType>
        <xsd:restriction base="dms:Text">
          <xsd:maxLength value="255"/>
        </xsd:restriction>
      </xsd:simpleType>
    </xsd:element>
    <xsd:element name="Executed" ma:index="13" nillable="true" ma:displayName="Dated" ma:format="DateOnly" ma:internalName="Executed" ma:readOnly="false">
      <xsd:simpleType>
        <xsd:restriction base="dms:DateTime"/>
      </xsd:simpleType>
    </xsd:element>
    <xsd:element name="TaxCatchAll" ma:index="14" nillable="true" ma:displayName="Taxonomy Catch All Column" ma:hidden="true" ma:list="{61cf6530-6d89-4bb3-89af-543f485607c7}" ma:internalName="TaxCatchAll" ma:showField="CatchAllData" ma:web="041eed88-2b25-4621-8557-162c14d0f8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5" nillable="true" ma:displayName="Taxonomy Catch All Column1" ma:hidden="true" ma:list="{61cf6530-6d89-4bb3-89af-543f485607c7}" ma:internalName="TaxCatchAllLabel" ma:readOnly="true" ma:showField="CatchAllDataLabel" ma:web="041eed88-2b25-4621-8557-162c14d0f8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arties" ma:index="16" nillable="true" ma:displayName="Parties" ma:internalName="Parties">
      <xsd:simpleType>
        <xsd:restriction base="dms:Text">
          <xsd:maxLength value="255"/>
        </xsd:restriction>
      </xsd:simpleType>
    </xsd:element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  <xsd:element name="EmailHeaders" ma:index="24" nillable="true" ma:displayName="E-Mail Headers" ma:hidden="true" ma:internalName="EmailHeaders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1CA868-3766-4194-B2EA-E8A54412BD51}">
  <ds:schemaRefs>
    <ds:schemaRef ds:uri="http://schemas.microsoft.com/office/2006/documentManagement/types"/>
    <ds:schemaRef ds:uri="http://schemas.microsoft.com/sharepoint/v4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041eed88-2b25-4621-8557-162c14d0f8f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929E794-E9CD-465E-84DB-F2F3DE6E1C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8341BB-6345-41B9-9461-06B590B4E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41eed88-2b25-4621-8557-162c14d0f8f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18</vt:i4>
      </vt:variant>
    </vt:vector>
  </HeadingPairs>
  <TitlesOfParts>
    <vt:vector size="31" baseType="lpstr">
      <vt:lpstr>Takt Template</vt:lpstr>
      <vt:lpstr>Takt Guidelines</vt:lpstr>
      <vt:lpstr>Takt Plan - Macro</vt:lpstr>
      <vt:lpstr>Takt Plan - Norm</vt:lpstr>
      <vt:lpstr>Takt Plan - Micro</vt:lpstr>
      <vt:lpstr>WWP</vt:lpstr>
      <vt:lpstr>WWP Agenda</vt:lpstr>
      <vt:lpstr>PPCChart</vt:lpstr>
      <vt:lpstr>Variance</vt:lpstr>
      <vt:lpstr>VARChart </vt:lpstr>
      <vt:lpstr>Roadblocks</vt:lpstr>
      <vt:lpstr>Plus_Delta</vt:lpstr>
      <vt:lpstr>Parking Lot</vt:lpstr>
      <vt:lpstr>'Takt Guidelines'!OLE_LINK1</vt:lpstr>
      <vt:lpstr>'Takt Guidelines'!OLE_LINK2</vt:lpstr>
      <vt:lpstr>PPCChart!Print_Area</vt:lpstr>
      <vt:lpstr>Roadblocks!Print_Area</vt:lpstr>
      <vt:lpstr>'VARChart '!Print_Area</vt:lpstr>
      <vt:lpstr>Variance!Print_Area</vt:lpstr>
      <vt:lpstr>WWP!Print_Area</vt:lpstr>
      <vt:lpstr>PPCChart!Print_Titles</vt:lpstr>
      <vt:lpstr>Roadblocks!Print_Titles</vt:lpstr>
      <vt:lpstr>'VARChart '!Print_Titles</vt:lpstr>
      <vt:lpstr>Variance!Print_Titles</vt:lpstr>
      <vt:lpstr>WWP!Print_Titles</vt:lpstr>
      <vt:lpstr>Roadblocks!SIX_WEEK</vt:lpstr>
      <vt:lpstr>PPCChart!WORK_PLAN</vt:lpstr>
      <vt:lpstr>Roadblocks!WORK_PLAN</vt:lpstr>
      <vt:lpstr>'VARChart '!WORK_PLAN</vt:lpstr>
      <vt:lpstr>Variance!WORK_PLAN</vt:lpstr>
      <vt:lpstr>WWP!WORK_PLAN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Microsoft Office User</cp:lastModifiedBy>
  <cp:lastPrinted>2020-12-03T22:04:48Z</cp:lastPrinted>
  <dcterms:created xsi:type="dcterms:W3CDTF">2001-02-01T20:37:40Z</dcterms:created>
  <dcterms:modified xsi:type="dcterms:W3CDTF">2021-07-09T02:29:27Z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0x0101001AA5890A6A1AB644928D1C807960D3A3020072407B0784966F429D42D6ECA6FFF5DF</vt:lpwstr>
  </property>
</Properties>
</file>